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0" windowWidth="18480" windowHeight="12540" activeTab="0"/>
  </bookViews>
  <sheets>
    <sheet name="Truss" sheetId="1" r:id="rId1"/>
    <sheet name="Joint" sheetId="2" r:id="rId2"/>
  </sheets>
  <definedNames>
    <definedName name="A" localSheetId="1">'Joint'!#REF!</definedName>
    <definedName name="A">'Truss'!$I$12</definedName>
    <definedName name="E" localSheetId="1">'Joint'!$I$11</definedName>
    <definedName name="E">'Truss'!$I$11</definedName>
    <definedName name="L" localSheetId="1">'Joint'!$I$10</definedName>
    <definedName name="L">'Truss'!$I$10</definedName>
    <definedName name="T" localSheetId="1">'Joint'!$I$9</definedName>
    <definedName name="T">'Truss'!$I$9</definedName>
  </definedNames>
  <calcPr fullCalcOnLoad="1" iterate="1" iterateCount="100" iterateDelta="0.5"/>
</workbook>
</file>

<file path=xl/sharedStrings.xml><?xml version="1.0" encoding="utf-8"?>
<sst xmlns="http://schemas.openxmlformats.org/spreadsheetml/2006/main" count="50" uniqueCount="37">
  <si>
    <t>INPUT</t>
  </si>
  <si>
    <t>OUTPUT</t>
  </si>
  <si>
    <t xml:space="preserve">Nodal Displacements </t>
  </si>
  <si>
    <t>E</t>
  </si>
  <si>
    <t>A</t>
  </si>
  <si>
    <t>kN</t>
  </si>
  <si>
    <t>mm</t>
  </si>
  <si>
    <r>
      <t>kN/mm</t>
    </r>
    <r>
      <rPr>
        <vertAlign val="superscript"/>
        <sz val="14"/>
        <rFont val="Courier"/>
        <family val="0"/>
      </rPr>
      <t>2</t>
    </r>
  </si>
  <si>
    <r>
      <t>mm</t>
    </r>
    <r>
      <rPr>
        <vertAlign val="superscript"/>
        <sz val="14"/>
        <rFont val="Courier"/>
        <family val="0"/>
      </rPr>
      <t>2</t>
    </r>
  </si>
  <si>
    <t>q</t>
  </si>
  <si>
    <t>˚</t>
  </si>
  <si>
    <t>This spreadsheet has been developed by Ian Khan-Kernahan for educational purposes only</t>
  </si>
  <si>
    <t xml:space="preserve">L is the length </t>
  </si>
  <si>
    <t>T is the force (tension +ve)</t>
  </si>
  <si>
    <t>A is the cross-sectional area</t>
  </si>
  <si>
    <t>E is the modulus of elasticity</t>
  </si>
  <si>
    <t>Use</t>
  </si>
  <si>
    <t>Left label</t>
  </si>
  <si>
    <t>Right label</t>
  </si>
  <si>
    <t>NODE</t>
  </si>
  <si>
    <r>
      <t>D</t>
    </r>
    <r>
      <rPr>
        <vertAlign val="subscript"/>
        <sz val="14"/>
        <rFont val="Courier"/>
        <family val="0"/>
      </rPr>
      <t>B</t>
    </r>
    <r>
      <rPr>
        <sz val="10"/>
        <rFont val="Courier"/>
        <family val="0"/>
      </rPr>
      <t xml:space="preserve"> - </t>
    </r>
    <r>
      <rPr>
        <sz val="10"/>
        <rFont val="Symbol"/>
        <family val="0"/>
      </rPr>
      <t>D</t>
    </r>
    <r>
      <rPr>
        <vertAlign val="subscript"/>
        <sz val="14"/>
        <rFont val="Courier"/>
        <family val="0"/>
      </rPr>
      <t>A</t>
    </r>
    <r>
      <rPr>
        <sz val="10"/>
        <rFont val="Courier"/>
        <family val="0"/>
      </rPr>
      <t xml:space="preserve"> = </t>
    </r>
    <r>
      <rPr>
        <sz val="10"/>
        <rFont val="Symbol"/>
        <family val="0"/>
      </rPr>
      <t>D</t>
    </r>
  </si>
  <si>
    <r>
      <t xml:space="preserve">D     </t>
    </r>
    <r>
      <rPr>
        <sz val="10"/>
        <rFont val="Courier"/>
        <family val="0"/>
      </rPr>
      <t>=</t>
    </r>
  </si>
  <si>
    <t>B</t>
  </si>
  <si>
    <t>Joint Equilibrium</t>
  </si>
  <si>
    <t>Resolving vertically</t>
  </si>
  <si>
    <r>
      <t>T</t>
    </r>
    <r>
      <rPr>
        <vertAlign val="subscript"/>
        <sz val="14"/>
        <rFont val="Courier"/>
        <family val="0"/>
      </rPr>
      <t>1</t>
    </r>
    <r>
      <rPr>
        <sz val="10"/>
        <rFont val="Courier"/>
        <family val="0"/>
      </rPr>
      <t xml:space="preserve">   +</t>
    </r>
  </si>
  <si>
    <r>
      <t>T</t>
    </r>
    <r>
      <rPr>
        <vertAlign val="subscript"/>
        <sz val="14"/>
        <rFont val="Courier"/>
        <family val="0"/>
      </rPr>
      <t>2</t>
    </r>
    <r>
      <rPr>
        <sz val="10"/>
        <rFont val="Courier"/>
        <family val="0"/>
      </rPr>
      <t xml:space="preserve">  =</t>
    </r>
  </si>
  <si>
    <t>Resolving horizontally</t>
  </si>
  <si>
    <r>
      <t>T</t>
    </r>
    <r>
      <rPr>
        <vertAlign val="subscript"/>
        <sz val="14"/>
        <rFont val="Courier"/>
        <family val="0"/>
      </rPr>
      <t>1</t>
    </r>
    <r>
      <rPr>
        <sz val="10"/>
        <rFont val="Courier"/>
        <family val="0"/>
      </rPr>
      <t xml:space="preserve">  =</t>
    </r>
  </si>
  <si>
    <r>
      <t>T</t>
    </r>
    <r>
      <rPr>
        <vertAlign val="subscript"/>
        <sz val="14"/>
        <rFont val="Courier"/>
        <family val="0"/>
      </rPr>
      <t>2</t>
    </r>
    <r>
      <rPr>
        <sz val="10"/>
        <rFont val="Courier"/>
        <family val="0"/>
      </rPr>
      <t xml:space="preserve">  +</t>
    </r>
  </si>
  <si>
    <t>=    0</t>
  </si>
  <si>
    <t>Note</t>
  </si>
  <si>
    <t>Angles are measured anti-clockwise</t>
  </si>
  <si>
    <t>from the x-axis in degrees</t>
  </si>
  <si>
    <t>Solving we get,</t>
  </si>
  <si>
    <t>T</t>
  </si>
  <si>
    <t>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</si>
</sst>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E+00;\氌"/>
    <numFmt numFmtId="170" formatCode="0.0E+00;\艜"/>
    <numFmt numFmtId="171" formatCode="0E+00;\艜"/>
  </numFmts>
  <fonts count="45">
    <font>
      <sz val="10"/>
      <name val="Courier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sz val="14"/>
      <name val="Courier"/>
      <family val="0"/>
    </font>
    <font>
      <sz val="10"/>
      <color indexed="12"/>
      <name val="Courier"/>
      <family val="0"/>
    </font>
    <font>
      <sz val="9"/>
      <name val="Courier"/>
      <family val="0"/>
    </font>
    <font>
      <sz val="9"/>
      <color indexed="12"/>
      <name val="Courier"/>
      <family val="0"/>
    </font>
    <font>
      <sz val="10"/>
      <color indexed="10"/>
      <name val="Courier"/>
      <family val="0"/>
    </font>
    <font>
      <sz val="10"/>
      <color indexed="14"/>
      <name val="Courier"/>
      <family val="0"/>
    </font>
    <font>
      <sz val="10"/>
      <color indexed="17"/>
      <name val="Courier"/>
      <family val="0"/>
    </font>
    <font>
      <sz val="10"/>
      <color indexed="8"/>
      <name val="Courier"/>
      <family val="0"/>
    </font>
    <font>
      <sz val="10"/>
      <color indexed="8"/>
      <name val="Times New Roman"/>
      <family val="0"/>
    </font>
    <font>
      <sz val="9"/>
      <color indexed="10"/>
      <name val="Courier"/>
      <family val="0"/>
    </font>
    <font>
      <sz val="9"/>
      <name val="Geneva"/>
      <family val="0"/>
    </font>
    <font>
      <sz val="9"/>
      <color indexed="9"/>
      <name val="Geneva"/>
      <family val="0"/>
    </font>
    <font>
      <sz val="10"/>
      <name val="Geneva"/>
      <family val="0"/>
    </font>
    <font>
      <sz val="10"/>
      <color indexed="8"/>
      <name val="Geneva"/>
      <family val="0"/>
    </font>
    <font>
      <sz val="10"/>
      <name val="Symbol"/>
      <family val="0"/>
    </font>
    <font>
      <sz val="10"/>
      <color indexed="8"/>
      <name val="Symbol"/>
      <family val="0"/>
    </font>
    <font>
      <sz val="9"/>
      <color indexed="56"/>
      <name val="Geneva"/>
      <family val="0"/>
    </font>
    <font>
      <sz val="12"/>
      <name val="Symbol"/>
      <family val="0"/>
    </font>
    <font>
      <sz val="9"/>
      <name val="System"/>
      <family val="0"/>
    </font>
    <font>
      <vertAlign val="subscript"/>
      <sz val="14"/>
      <name val="Courier"/>
      <family val="0"/>
    </font>
    <font>
      <vertAlign val="subscript"/>
      <sz val="18"/>
      <color indexed="10"/>
      <name val="Courier"/>
      <family val="0"/>
    </font>
    <font>
      <vertAlign val="superscript"/>
      <sz val="14"/>
      <name val="Courier"/>
      <family val="0"/>
    </font>
    <font>
      <sz val="10"/>
      <color indexed="12"/>
      <name val="Symbol"/>
      <family val="0"/>
    </font>
    <font>
      <b/>
      <sz val="12"/>
      <color indexed="50"/>
      <name val="System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Arial Black"/>
      <family val="0"/>
    </font>
    <font>
      <b/>
      <sz val="9"/>
      <color indexed="48"/>
      <name val="Arial"/>
      <family val="0"/>
    </font>
    <font>
      <u val="single"/>
      <sz val="10"/>
      <name val="Courier"/>
      <family val="0"/>
    </font>
    <font>
      <b/>
      <sz val="10"/>
      <color indexed="10"/>
      <name val="Arial"/>
      <family val="0"/>
    </font>
    <font>
      <i/>
      <sz val="10"/>
      <name val="Geneva"/>
      <family val="0"/>
    </font>
    <font>
      <i/>
      <sz val="10"/>
      <color indexed="8"/>
      <name val="Courier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Courier"/>
      <family val="0"/>
    </font>
    <font>
      <sz val="14"/>
      <color indexed="8"/>
      <name val="Courier"/>
      <family val="0"/>
    </font>
    <font>
      <i/>
      <sz val="9"/>
      <color indexed="23"/>
      <name val="Courier"/>
      <family val="0"/>
    </font>
    <font>
      <i/>
      <sz val="10"/>
      <name val="Times New Roman"/>
      <family val="0"/>
    </font>
    <font>
      <i/>
      <sz val="10"/>
      <color indexed="8"/>
      <name val="Times New Roman"/>
      <family val="0"/>
    </font>
    <font>
      <i/>
      <u val="single"/>
      <sz val="10"/>
      <name val="Times New Roman"/>
      <family val="0"/>
    </font>
    <font>
      <i/>
      <sz val="10"/>
      <color indexed="12"/>
      <name val="Symbo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2" borderId="0" xfId="0" applyNumberFormat="1" applyFont="1" applyFill="1" applyAlignment="1">
      <alignment vertical="top"/>
    </xf>
    <xf numFmtId="0" fontId="0" fillId="3" borderId="0" xfId="0" applyNumberFormat="1" applyFont="1" applyFill="1" applyAlignment="1" applyProtection="1">
      <alignment vertical="top"/>
      <protection/>
    </xf>
    <xf numFmtId="0" fontId="11" fillId="3" borderId="0" xfId="0" applyNumberFormat="1" applyFont="1" applyFill="1" applyAlignment="1" applyProtection="1">
      <alignment vertical="top"/>
      <protection/>
    </xf>
    <xf numFmtId="164" fontId="11" fillId="3" borderId="0" xfId="0" applyNumberFormat="1" applyFont="1" applyFill="1" applyAlignment="1" applyProtection="1">
      <alignment vertical="top"/>
      <protection/>
    </xf>
    <xf numFmtId="0" fontId="0" fillId="3" borderId="0" xfId="0" applyFill="1" applyAlignment="1" applyProtection="1">
      <alignment/>
      <protection/>
    </xf>
    <xf numFmtId="0" fontId="11" fillId="3" borderId="0" xfId="0" applyNumberFormat="1" applyFont="1" applyFill="1" applyAlignment="1" applyProtection="1">
      <alignment horizontal="center" vertical="top"/>
      <protection/>
    </xf>
    <xf numFmtId="0" fontId="0" fillId="3" borderId="0" xfId="0" applyNumberFormat="1" applyFont="1" applyFill="1" applyAlignment="1" applyProtection="1">
      <alignment horizontal="left" vertical="top"/>
      <protection/>
    </xf>
    <xf numFmtId="165" fontId="0" fillId="3" borderId="0" xfId="0" applyNumberFormat="1" applyFont="1" applyFill="1" applyAlignment="1" applyProtection="1">
      <alignment horizontal="center" vertical="top"/>
      <protection/>
    </xf>
    <xf numFmtId="0" fontId="5" fillId="3" borderId="0" xfId="0" applyNumberFormat="1" applyFont="1" applyFill="1" applyAlignment="1" applyProtection="1">
      <alignment vertical="top"/>
      <protection/>
    </xf>
    <xf numFmtId="0" fontId="14" fillId="3" borderId="0" xfId="0" applyFont="1" applyFill="1" applyAlignment="1" applyProtection="1">
      <alignment/>
      <protection/>
    </xf>
    <xf numFmtId="165" fontId="6" fillId="3" borderId="0" xfId="0" applyNumberFormat="1" applyFont="1" applyFill="1" applyAlignment="1" applyProtection="1">
      <alignment horizontal="left" vertical="top"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1" fontId="6" fillId="3" borderId="0" xfId="0" applyNumberFormat="1" applyFont="1" applyFill="1" applyBorder="1" applyAlignment="1" applyProtection="1">
      <alignment horizontal="left" vertical="top"/>
      <protection/>
    </xf>
    <xf numFmtId="0" fontId="6" fillId="3" borderId="0" xfId="0" applyNumberFormat="1" applyFont="1" applyFill="1" applyBorder="1" applyAlignment="1" applyProtection="1">
      <alignment vertical="top"/>
      <protection/>
    </xf>
    <xf numFmtId="0" fontId="0" fillId="3" borderId="0" xfId="0" applyNumberFormat="1" applyFont="1" applyFill="1" applyBorder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164" fontId="0" fillId="3" borderId="0" xfId="0" applyNumberFormat="1" applyFont="1" applyFill="1" applyBorder="1" applyAlignment="1" applyProtection="1">
      <alignment horizontal="center" vertical="top"/>
      <protection/>
    </xf>
    <xf numFmtId="2" fontId="0" fillId="3" borderId="0" xfId="0" applyNumberFormat="1" applyFont="1" applyFill="1" applyBorder="1" applyAlignment="1" applyProtection="1">
      <alignment horizontal="center" vertical="top"/>
      <protection/>
    </xf>
    <xf numFmtId="1" fontId="6" fillId="3" borderId="0" xfId="0" applyNumberFormat="1" applyFont="1" applyFill="1" applyBorder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horizontal="center" vertical="top"/>
      <protection/>
    </xf>
    <xf numFmtId="0" fontId="16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vertical="top"/>
      <protection/>
    </xf>
    <xf numFmtId="0" fontId="17" fillId="3" borderId="0" xfId="0" applyNumberFormat="1" applyFont="1" applyFill="1" applyAlignment="1" applyProtection="1">
      <alignment vertical="top"/>
      <protection/>
    </xf>
    <xf numFmtId="1" fontId="16" fillId="3" borderId="0" xfId="0" applyNumberFormat="1" applyFont="1" applyFill="1" applyAlignment="1" applyProtection="1">
      <alignment vertical="top"/>
      <protection/>
    </xf>
    <xf numFmtId="0" fontId="16" fillId="3" borderId="0" xfId="0" applyNumberFormat="1" applyFont="1" applyFill="1" applyAlignment="1" applyProtection="1">
      <alignment vertical="top"/>
      <protection/>
    </xf>
    <xf numFmtId="0" fontId="0" fillId="3" borderId="0" xfId="0" applyNumberFormat="1" applyFont="1" applyFill="1" applyBorder="1" applyAlignment="1" applyProtection="1">
      <alignment horizontal="center" vertical="top"/>
      <protection/>
    </xf>
    <xf numFmtId="165" fontId="16" fillId="3" borderId="0" xfId="0" applyNumberFormat="1" applyFont="1" applyFill="1" applyAlignment="1" applyProtection="1">
      <alignment/>
      <protection/>
    </xf>
    <xf numFmtId="165" fontId="16" fillId="3" borderId="0" xfId="0" applyNumberFormat="1" applyFont="1" applyFill="1" applyAlignment="1" applyProtection="1">
      <alignment horizontal="right" vertical="top"/>
      <protection/>
    </xf>
    <xf numFmtId="165" fontId="16" fillId="3" borderId="0" xfId="0" applyNumberFormat="1" applyFont="1" applyFill="1" applyAlignment="1" applyProtection="1">
      <alignment horizontal="right" vertical="top"/>
      <protection/>
    </xf>
    <xf numFmtId="0" fontId="0" fillId="3" borderId="0" xfId="0" applyNumberFormat="1" applyFont="1" applyFill="1" applyAlignment="1" applyProtection="1">
      <alignment horizontal="center" vertical="top"/>
      <protection/>
    </xf>
    <xf numFmtId="0" fontId="0" fillId="3" borderId="0" xfId="0" applyNumberFormat="1" applyFont="1" applyFill="1" applyBorder="1" applyAlignment="1" applyProtection="1">
      <alignment horizontal="left" vertical="top"/>
      <protection/>
    </xf>
    <xf numFmtId="2" fontId="15" fillId="3" borderId="0" xfId="0" applyNumberFormat="1" applyFont="1" applyFill="1" applyAlignment="1" applyProtection="1">
      <alignment/>
      <protection/>
    </xf>
    <xf numFmtId="164" fontId="0" fillId="3" borderId="0" xfId="0" applyNumberFormat="1" applyFill="1" applyBorder="1" applyAlignment="1" applyProtection="1">
      <alignment horizontal="left" vertical="top"/>
      <protection/>
    </xf>
    <xf numFmtId="1" fontId="16" fillId="3" borderId="0" xfId="0" applyNumberFormat="1" applyFont="1" applyFill="1" applyBorder="1" applyAlignment="1" applyProtection="1">
      <alignment horizontal="right" vertical="top"/>
      <protection/>
    </xf>
    <xf numFmtId="0" fontId="4" fillId="3" borderId="0" xfId="0" applyNumberFormat="1" applyFont="1" applyFill="1" applyBorder="1" applyAlignment="1" applyProtection="1">
      <alignment vertical="top"/>
      <protection/>
    </xf>
    <xf numFmtId="0" fontId="14" fillId="3" borderId="0" xfId="0" applyNumberFormat="1" applyFont="1" applyFill="1" applyBorder="1" applyAlignment="1" applyProtection="1">
      <alignment vertical="top"/>
      <protection/>
    </xf>
    <xf numFmtId="2" fontId="18" fillId="3" borderId="0" xfId="0" applyNumberFormat="1" applyFont="1" applyFill="1" applyBorder="1" applyAlignment="1" applyProtection="1">
      <alignment horizontal="right" vertical="top"/>
      <protection/>
    </xf>
    <xf numFmtId="0" fontId="20" fillId="3" borderId="0" xfId="0" applyNumberFormat="1" applyFont="1" applyFill="1" applyBorder="1" applyAlignment="1" applyProtection="1">
      <alignment vertical="top"/>
      <protection/>
    </xf>
    <xf numFmtId="164" fontId="13" fillId="3" borderId="0" xfId="0" applyNumberFormat="1" applyFont="1" applyFill="1" applyBorder="1" applyAlignment="1" applyProtection="1">
      <alignment horizontal="right" vertical="top"/>
      <protection/>
    </xf>
    <xf numFmtId="0" fontId="17" fillId="3" borderId="0" xfId="0" applyNumberFormat="1" applyFont="1" applyFill="1" applyBorder="1" applyAlignment="1" applyProtection="1">
      <alignment vertical="top"/>
      <protection/>
    </xf>
    <xf numFmtId="0" fontId="19" fillId="3" borderId="0" xfId="0" applyNumberFormat="1" applyFont="1" applyFill="1" applyBorder="1" applyAlignment="1" applyProtection="1">
      <alignment vertical="top"/>
      <protection/>
    </xf>
    <xf numFmtId="164" fontId="17" fillId="3" borderId="0" xfId="0" applyNumberFormat="1" applyFont="1" applyFill="1" applyBorder="1" applyAlignment="1" applyProtection="1">
      <alignment vertical="top"/>
      <protection/>
    </xf>
    <xf numFmtId="0" fontId="11" fillId="3" borderId="0" xfId="0" applyNumberFormat="1" applyFont="1" applyFill="1" applyBorder="1" applyAlignment="1" applyProtection="1">
      <alignment vertical="top"/>
      <protection/>
    </xf>
    <xf numFmtId="0" fontId="11" fillId="3" borderId="0" xfId="0" applyFont="1" applyFill="1" applyBorder="1" applyAlignment="1" applyProtection="1">
      <alignment/>
      <protection/>
    </xf>
    <xf numFmtId="0" fontId="11" fillId="3" borderId="0" xfId="0" applyNumberFormat="1" applyFont="1" applyFill="1" applyBorder="1" applyAlignment="1" applyProtection="1">
      <alignment horizontal="center" vertical="top"/>
      <protection/>
    </xf>
    <xf numFmtId="0" fontId="12" fillId="3" borderId="0" xfId="0" applyNumberFormat="1" applyFont="1" applyFill="1" applyBorder="1" applyAlignment="1" applyProtection="1">
      <alignment horizontal="center" vertical="top"/>
      <protection/>
    </xf>
    <xf numFmtId="2" fontId="14" fillId="3" borderId="0" xfId="0" applyNumberFormat="1" applyFont="1" applyFill="1" applyBorder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2" fontId="15" fillId="3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165" fontId="14" fillId="3" borderId="0" xfId="0" applyNumberFormat="1" applyFont="1" applyFill="1" applyBorder="1" applyAlignment="1" applyProtection="1">
      <alignment vertical="top"/>
      <protection/>
    </xf>
    <xf numFmtId="1" fontId="6" fillId="3" borderId="0" xfId="0" applyNumberFormat="1" applyFont="1" applyFill="1" applyBorder="1" applyAlignment="1" applyProtection="1">
      <alignment horizontal="right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 horizontal="center"/>
      <protection/>
    </xf>
    <xf numFmtId="164" fontId="0" fillId="4" borderId="0" xfId="0" applyNumberFormat="1" applyFill="1" applyBorder="1" applyAlignment="1" applyProtection="1">
      <alignment horizontal="left"/>
      <protection/>
    </xf>
    <xf numFmtId="164" fontId="0" fillId="4" borderId="0" xfId="0" applyNumberFormat="1" applyFont="1" applyFill="1" applyBorder="1" applyAlignment="1" applyProtection="1">
      <alignment horizontal="center"/>
      <protection/>
    </xf>
    <xf numFmtId="2" fontId="0" fillId="4" borderId="1" xfId="0" applyNumberFormat="1" applyFont="1" applyFill="1" applyBorder="1" applyAlignment="1" applyProtection="1">
      <alignment horizontal="center" vertical="top"/>
      <protection/>
    </xf>
    <xf numFmtId="164" fontId="0" fillId="4" borderId="1" xfId="0" applyNumberFormat="1" applyFill="1" applyBorder="1" applyAlignment="1" applyProtection="1">
      <alignment horizontal="center" vertical="top"/>
      <protection/>
    </xf>
    <xf numFmtId="0" fontId="0" fillId="4" borderId="1" xfId="0" applyNumberFormat="1" applyFont="1" applyFill="1" applyBorder="1" applyAlignment="1" applyProtection="1">
      <alignment vertical="top"/>
      <protection/>
    </xf>
    <xf numFmtId="0" fontId="0" fillId="4" borderId="0" xfId="0" applyNumberFormat="1" applyFont="1" applyFill="1" applyBorder="1" applyAlignment="1" applyProtection="1">
      <alignment vertical="top"/>
      <protection/>
    </xf>
    <xf numFmtId="164" fontId="0" fillId="3" borderId="0" xfId="0" applyNumberFormat="1" applyFill="1" applyBorder="1" applyAlignment="1" applyProtection="1">
      <alignment horizontal="left"/>
      <protection/>
    </xf>
    <xf numFmtId="0" fontId="0" fillId="4" borderId="2" xfId="0" applyNumberFormat="1" applyFont="1" applyFill="1" applyBorder="1" applyAlignment="1" applyProtection="1">
      <alignment horizontal="center" vertical="top"/>
      <protection/>
    </xf>
    <xf numFmtId="0" fontId="18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NumberForma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 vertical="top"/>
      <protection/>
    </xf>
    <xf numFmtId="0" fontId="0" fillId="4" borderId="0" xfId="0" applyNumberFormat="1" applyFont="1" applyFill="1" applyBorder="1" applyAlignment="1" applyProtection="1">
      <alignment/>
      <protection/>
    </xf>
    <xf numFmtId="165" fontId="0" fillId="4" borderId="2" xfId="0" applyNumberFormat="1" applyFont="1" applyFill="1" applyBorder="1" applyAlignment="1" applyProtection="1">
      <alignment horizontal="center" vertical="top"/>
      <protection/>
    </xf>
    <xf numFmtId="0" fontId="0" fillId="4" borderId="2" xfId="0" applyNumberFormat="1" applyFont="1" applyFill="1" applyBorder="1" applyAlignment="1" applyProtection="1">
      <alignment horizontal="center" vertical="top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4" borderId="4" xfId="0" applyNumberFormat="1" applyFont="1" applyFill="1" applyBorder="1" applyAlignment="1" applyProtection="1">
      <alignment horizontal="center" vertical="top"/>
      <protection/>
    </xf>
    <xf numFmtId="1" fontId="7" fillId="4" borderId="1" xfId="0" applyNumberFormat="1" applyFont="1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/>
      <protection/>
    </xf>
    <xf numFmtId="0" fontId="0" fillId="4" borderId="5" xfId="0" applyNumberFormat="1" applyFont="1" applyFill="1" applyBorder="1" applyAlignment="1" applyProtection="1">
      <alignment vertical="top"/>
      <protection/>
    </xf>
    <xf numFmtId="2" fontId="0" fillId="4" borderId="0" xfId="0" applyNumberFormat="1" applyFont="1" applyFill="1" applyBorder="1" applyAlignment="1" applyProtection="1">
      <alignment horizontal="right"/>
      <protection/>
    </xf>
    <xf numFmtId="164" fontId="0" fillId="5" borderId="1" xfId="0" applyNumberFormat="1" applyFont="1" applyFill="1" applyBorder="1" applyAlignment="1" applyProtection="1">
      <alignment horizontal="center"/>
      <protection/>
    </xf>
    <xf numFmtId="2" fontId="0" fillId="5" borderId="5" xfId="0" applyNumberFormat="1" applyFont="1" applyFill="1" applyBorder="1" applyAlignment="1" applyProtection="1">
      <alignment horizontal="center"/>
      <protection/>
    </xf>
    <xf numFmtId="164" fontId="0" fillId="5" borderId="4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right" vertical="top"/>
      <protection/>
    </xf>
    <xf numFmtId="164" fontId="30" fillId="4" borderId="1" xfId="0" applyNumberFormat="1" applyFont="1" applyFill="1" applyBorder="1" applyAlignment="1" applyProtection="1">
      <alignment horizontal="center" vertical="center"/>
      <protection/>
    </xf>
    <xf numFmtId="0" fontId="18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164" fontId="11" fillId="6" borderId="0" xfId="0" applyNumberFormat="1" applyFont="1" applyFill="1" applyBorder="1" applyAlignment="1" applyProtection="1">
      <alignment vertical="top"/>
      <protection/>
    </xf>
    <xf numFmtId="0" fontId="0" fillId="6" borderId="0" xfId="0" applyNumberFormat="1" applyFont="1" applyFill="1" applyBorder="1" applyAlignment="1" applyProtection="1">
      <alignment vertical="top"/>
      <protection/>
    </xf>
    <xf numFmtId="0" fontId="0" fillId="6" borderId="0" xfId="0" applyNumberFormat="1" applyFont="1" applyFill="1" applyBorder="1" applyAlignment="1" applyProtection="1">
      <alignment horizontal="right" vertical="top"/>
      <protection/>
    </xf>
    <xf numFmtId="2" fontId="21" fillId="6" borderId="0" xfId="0" applyNumberFormat="1" applyFont="1" applyFill="1" applyBorder="1" applyAlignment="1" applyProtection="1">
      <alignment horizontal="left"/>
      <protection/>
    </xf>
    <xf numFmtId="165" fontId="14" fillId="6" borderId="0" xfId="0" applyNumberFormat="1" applyFont="1" applyFill="1" applyBorder="1" applyAlignment="1" applyProtection="1">
      <alignment horizontal="right" vertical="top"/>
      <protection/>
    </xf>
    <xf numFmtId="0" fontId="18" fillId="6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/>
      <protection/>
    </xf>
    <xf numFmtId="1" fontId="34" fillId="6" borderId="0" xfId="0" applyNumberFormat="1" applyFont="1" applyFill="1" applyBorder="1" applyAlignment="1" applyProtection="1">
      <alignment/>
      <protection/>
    </xf>
    <xf numFmtId="164" fontId="35" fillId="6" borderId="0" xfId="0" applyNumberFormat="1" applyFont="1" applyFill="1" applyBorder="1" applyAlignment="1" applyProtection="1">
      <alignment/>
      <protection/>
    </xf>
    <xf numFmtId="0" fontId="2" fillId="6" borderId="0" xfId="0" applyNumberFormat="1" applyFont="1" applyFill="1" applyBorder="1" applyAlignment="1" applyProtection="1">
      <alignment/>
      <protection/>
    </xf>
    <xf numFmtId="1" fontId="2" fillId="6" borderId="0" xfId="0" applyNumberFormat="1" applyFont="1" applyFill="1" applyBorder="1" applyAlignment="1" applyProtection="1">
      <alignment/>
      <protection/>
    </xf>
    <xf numFmtId="0" fontId="35" fillId="6" borderId="0" xfId="0" applyNumberFormat="1" applyFont="1" applyFill="1" applyBorder="1" applyAlignment="1" applyProtection="1">
      <alignment/>
      <protection/>
    </xf>
    <xf numFmtId="0" fontId="0" fillId="6" borderId="0" xfId="0" applyNumberFormat="1" applyFont="1" applyFill="1" applyBorder="1" applyAlignment="1" applyProtection="1">
      <alignment vertical="top"/>
      <protection/>
    </xf>
    <xf numFmtId="165" fontId="6" fillId="7" borderId="6" xfId="0" applyNumberFormat="1" applyFont="1" applyFill="1" applyBorder="1" applyAlignment="1" applyProtection="1">
      <alignment horizontal="right"/>
      <protection locked="0"/>
    </xf>
    <xf numFmtId="1" fontId="6" fillId="7" borderId="6" xfId="0" applyNumberFormat="1" applyFont="1" applyFill="1" applyBorder="1" applyAlignment="1" applyProtection="1">
      <alignment horizontal="right"/>
      <protection locked="0"/>
    </xf>
    <xf numFmtId="1" fontId="6" fillId="3" borderId="6" xfId="0" applyNumberFormat="1" applyFont="1" applyFill="1" applyBorder="1" applyAlignment="1" applyProtection="1">
      <alignment horizontal="center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NumberFormat="1" applyFont="1" applyFill="1" applyAlignment="1" applyProtection="1">
      <alignment horizontal="right"/>
      <protection/>
    </xf>
    <xf numFmtId="164" fontId="23" fillId="4" borderId="0" xfId="0" applyNumberFormat="1" applyFont="1" applyFill="1" applyBorder="1" applyAlignment="1" applyProtection="1">
      <alignment horizontal="center"/>
      <protection/>
    </xf>
    <xf numFmtId="1" fontId="23" fillId="4" borderId="0" xfId="0" applyNumberFormat="1" applyFont="1" applyFill="1" applyBorder="1" applyAlignment="1" applyProtection="1">
      <alignment horizontal="center"/>
      <protection/>
    </xf>
    <xf numFmtId="164" fontId="0" fillId="4" borderId="0" xfId="0" applyNumberFormat="1" applyFont="1" applyFill="1" applyBorder="1" applyAlignment="1" applyProtection="1">
      <alignment horizontal="right"/>
      <protection/>
    </xf>
    <xf numFmtId="1" fontId="23" fillId="5" borderId="1" xfId="0" applyNumberFormat="1" applyFont="1" applyFill="1" applyBorder="1" applyAlignment="1" applyProtection="1">
      <alignment horizontal="center"/>
      <protection/>
    </xf>
    <xf numFmtId="164" fontId="23" fillId="5" borderId="1" xfId="0" applyNumberFormat="1" applyFont="1" applyFill="1" applyBorder="1" applyAlignment="1" applyProtection="1">
      <alignment horizontal="center"/>
      <protection/>
    </xf>
    <xf numFmtId="164" fontId="0" fillId="5" borderId="1" xfId="0" applyNumberFormat="1" applyFont="1" applyFill="1" applyBorder="1" applyAlignment="1" applyProtection="1">
      <alignment horizontal="right"/>
      <protection/>
    </xf>
    <xf numFmtId="0" fontId="36" fillId="3" borderId="8" xfId="0" applyNumberFormat="1" applyFont="1" applyFill="1" applyBorder="1" applyAlignment="1" applyProtection="1">
      <alignment horizontal="center"/>
      <protection/>
    </xf>
    <xf numFmtId="0" fontId="36" fillId="3" borderId="9" xfId="0" applyNumberFormat="1" applyFont="1" applyFill="1" applyBorder="1" applyAlignment="1" applyProtection="1">
      <alignment horizontal="center"/>
      <protection/>
    </xf>
    <xf numFmtId="1" fontId="22" fillId="7" borderId="10" xfId="0" applyNumberFormat="1" applyFont="1" applyFill="1" applyBorder="1" applyAlignment="1" applyProtection="1">
      <alignment horizontal="center" vertical="center"/>
      <protection/>
    </xf>
    <xf numFmtId="0" fontId="22" fillId="3" borderId="10" xfId="0" applyNumberFormat="1" applyFont="1" applyFill="1" applyBorder="1" applyAlignment="1" applyProtection="1">
      <alignment horizontal="center" vertical="center"/>
      <protection/>
    </xf>
    <xf numFmtId="1" fontId="22" fillId="7" borderId="11" xfId="0" applyNumberFormat="1" applyFont="1" applyFill="1" applyBorder="1" applyAlignment="1" applyProtection="1">
      <alignment horizontal="center" vertical="center"/>
      <protection/>
    </xf>
    <xf numFmtId="2" fontId="23" fillId="4" borderId="0" xfId="0" applyNumberFormat="1" applyFont="1" applyFill="1" applyBorder="1" applyAlignment="1" applyProtection="1">
      <alignment horizontal="center"/>
      <protection/>
    </xf>
    <xf numFmtId="0" fontId="0" fillId="7" borderId="11" xfId="0" applyNumberFormat="1" applyFont="1" applyFill="1" applyBorder="1" applyAlignment="1" applyProtection="1">
      <alignment horizontal="center"/>
      <protection locked="0"/>
    </xf>
    <xf numFmtId="0" fontId="0" fillId="7" borderId="7" xfId="0" applyNumberFormat="1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/>
      <protection locked="0"/>
    </xf>
    <xf numFmtId="0" fontId="6" fillId="7" borderId="6" xfId="0" applyFont="1" applyFill="1" applyBorder="1" applyAlignment="1" applyProtection="1">
      <alignment/>
      <protection locked="0"/>
    </xf>
    <xf numFmtId="1" fontId="6" fillId="7" borderId="7" xfId="0" applyNumberFormat="1" applyFont="1" applyFill="1" applyBorder="1" applyAlignment="1" applyProtection="1">
      <alignment horizontal="right"/>
      <protection locked="0"/>
    </xf>
    <xf numFmtId="164" fontId="0" fillId="3" borderId="0" xfId="0" applyNumberFormat="1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2" fillId="6" borderId="0" xfId="0" applyFont="1" applyFill="1" applyBorder="1" applyAlignment="1" applyProtection="1">
      <alignment/>
      <protection/>
    </xf>
    <xf numFmtId="0" fontId="6" fillId="6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3" borderId="0" xfId="0" applyNumberFormat="1" applyFont="1" applyFill="1" applyAlignment="1" applyProtection="1">
      <alignment horizontal="left"/>
      <protection/>
    </xf>
    <xf numFmtId="0" fontId="16" fillId="3" borderId="0" xfId="0" applyNumberFormat="1" applyFont="1" applyFill="1" applyBorder="1" applyAlignment="1" applyProtection="1">
      <alignment horizontal="right" vertical="top"/>
      <protection/>
    </xf>
    <xf numFmtId="1" fontId="16" fillId="3" borderId="0" xfId="0" applyNumberFormat="1" applyFont="1" applyFill="1" applyBorder="1" applyAlignment="1" applyProtection="1">
      <alignment horizontal="right" vertical="top"/>
      <protection/>
    </xf>
    <xf numFmtId="2" fontId="6" fillId="3" borderId="0" xfId="0" applyNumberFormat="1" applyFont="1" applyFill="1" applyBorder="1" applyAlignment="1" applyProtection="1">
      <alignment horizontal="left"/>
      <protection/>
    </xf>
    <xf numFmtId="0" fontId="22" fillId="3" borderId="0" xfId="0" applyFont="1" applyFill="1" applyBorder="1" applyAlignment="1" applyProtection="1">
      <alignment horizontal="center"/>
      <protection/>
    </xf>
    <xf numFmtId="1" fontId="6" fillId="3" borderId="0" xfId="0" applyNumberFormat="1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/>
      <protection/>
    </xf>
    <xf numFmtId="0" fontId="6" fillId="4" borderId="0" xfId="0" applyNumberFormat="1" applyFont="1" applyFill="1" applyBorder="1" applyAlignment="1" applyProtection="1">
      <alignment horizontal="center"/>
      <protection/>
    </xf>
    <xf numFmtId="1" fontId="6" fillId="4" borderId="0" xfId="0" applyNumberFormat="1" applyFont="1" applyFill="1" applyBorder="1" applyAlignment="1" applyProtection="1">
      <alignment horizontal="center"/>
      <protection/>
    </xf>
    <xf numFmtId="164" fontId="0" fillId="4" borderId="0" xfId="0" applyNumberFormat="1" applyFill="1" applyBorder="1" applyAlignment="1" applyProtection="1">
      <alignment horizontal="right"/>
      <protection/>
    </xf>
    <xf numFmtId="164" fontId="0" fillId="4" borderId="2" xfId="0" applyNumberFormat="1" applyFill="1" applyBorder="1" applyAlignment="1" applyProtection="1">
      <alignment horizontal="center"/>
      <protection/>
    </xf>
    <xf numFmtId="164" fontId="0" fillId="4" borderId="0" xfId="0" applyNumberForma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9" fillId="3" borderId="0" xfId="0" applyNumberFormat="1" applyFont="1" applyFill="1" applyAlignment="1" applyProtection="1">
      <alignment vertical="top"/>
      <protection/>
    </xf>
    <xf numFmtId="0" fontId="10" fillId="3" borderId="0" xfId="0" applyNumberFormat="1" applyFont="1" applyFill="1" applyAlignment="1" applyProtection="1">
      <alignment vertical="top"/>
      <protection/>
    </xf>
    <xf numFmtId="0" fontId="8" fillId="3" borderId="0" xfId="0" applyNumberFormat="1" applyFont="1" applyFill="1" applyAlignment="1" applyProtection="1">
      <alignment vertical="top"/>
      <protection/>
    </xf>
    <xf numFmtId="0" fontId="0" fillId="3" borderId="0" xfId="0" applyNumberFormat="1" applyFont="1" applyFill="1" applyAlignment="1" applyProtection="1">
      <alignment horizontal="right"/>
      <protection/>
    </xf>
    <xf numFmtId="0" fontId="18" fillId="3" borderId="0" xfId="0" applyFont="1" applyFill="1" applyBorder="1" applyAlignment="1" applyProtection="1">
      <alignment/>
      <protection/>
    </xf>
    <xf numFmtId="164" fontId="11" fillId="3" borderId="0" xfId="0" applyNumberFormat="1" applyFont="1" applyFill="1" applyBorder="1" applyAlignment="1" applyProtection="1">
      <alignment vertical="top"/>
      <protection/>
    </xf>
    <xf numFmtId="164" fontId="35" fillId="3" borderId="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5" fillId="3" borderId="0" xfId="0" applyNumberFormat="1" applyFont="1" applyFill="1" applyBorder="1" applyAlignment="1" applyProtection="1">
      <alignment/>
      <protection/>
    </xf>
    <xf numFmtId="0" fontId="32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right" vertical="top"/>
      <protection/>
    </xf>
    <xf numFmtId="2" fontId="21" fillId="3" borderId="0" xfId="0" applyNumberFormat="1" applyFont="1" applyFill="1" applyBorder="1" applyAlignment="1" applyProtection="1">
      <alignment horizontal="left"/>
      <protection/>
    </xf>
    <xf numFmtId="165" fontId="14" fillId="3" borderId="0" xfId="0" applyNumberFormat="1" applyFont="1" applyFill="1" applyBorder="1" applyAlignment="1" applyProtection="1">
      <alignment horizontal="right" vertical="top"/>
      <protection/>
    </xf>
    <xf numFmtId="0" fontId="18" fillId="3" borderId="0" xfId="0" applyNumberFormat="1" applyFont="1" applyFill="1" applyBorder="1" applyAlignment="1" applyProtection="1">
      <alignment horizontal="center"/>
      <protection/>
    </xf>
    <xf numFmtId="2" fontId="0" fillId="3" borderId="0" xfId="0" applyNumberFormat="1" applyFont="1" applyFill="1" applyBorder="1" applyAlignment="1" applyProtection="1">
      <alignment horizontal="right"/>
      <protection/>
    </xf>
    <xf numFmtId="0" fontId="6" fillId="3" borderId="0" xfId="0" applyNumberFormat="1" applyFont="1" applyFill="1" applyBorder="1" applyAlignment="1" applyProtection="1">
      <alignment horizontal="center"/>
      <protection/>
    </xf>
    <xf numFmtId="2" fontId="23" fillId="3" borderId="0" xfId="0" applyNumberFormat="1" applyFont="1" applyFill="1" applyBorder="1" applyAlignment="1" applyProtection="1">
      <alignment horizontal="center"/>
      <protection/>
    </xf>
    <xf numFmtId="164" fontId="0" fillId="3" borderId="0" xfId="0" applyNumberFormat="1" applyFont="1" applyFill="1" applyBorder="1" applyAlignment="1" applyProtection="1">
      <alignment horizontal="right"/>
      <protection/>
    </xf>
    <xf numFmtId="164" fontId="23" fillId="3" borderId="0" xfId="0" applyNumberFormat="1" applyFont="1" applyFill="1" applyBorder="1" applyAlignment="1" applyProtection="1">
      <alignment horizontal="center"/>
      <protection/>
    </xf>
    <xf numFmtId="164" fontId="0" fillId="3" borderId="0" xfId="0" applyNumberFormat="1" applyFont="1" applyFill="1" applyBorder="1" applyAlignment="1" applyProtection="1">
      <alignment horizontal="center"/>
      <protection/>
    </xf>
    <xf numFmtId="1" fontId="23" fillId="3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Border="1" applyAlignment="1" applyProtection="1">
      <alignment horizontal="center"/>
      <protection/>
    </xf>
    <xf numFmtId="164" fontId="0" fillId="3" borderId="0" xfId="0" applyNumberFormat="1" applyFill="1" applyBorder="1" applyAlignment="1" applyProtection="1">
      <alignment horizontal="right"/>
      <protection/>
    </xf>
    <xf numFmtId="164" fontId="0" fillId="3" borderId="0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165" fontId="0" fillId="3" borderId="0" xfId="0" applyNumberFormat="1" applyFont="1" applyFill="1" applyBorder="1" applyAlignment="1" applyProtection="1">
      <alignment/>
      <protection/>
    </xf>
    <xf numFmtId="1" fontId="7" fillId="3" borderId="0" xfId="0" applyNumberFormat="1" applyFont="1" applyFill="1" applyBorder="1" applyAlignment="1" applyProtection="1">
      <alignment horizontal="right"/>
      <protection/>
    </xf>
    <xf numFmtId="165" fontId="0" fillId="3" borderId="0" xfId="0" applyNumberFormat="1" applyFont="1" applyFill="1" applyBorder="1" applyAlignment="1" applyProtection="1">
      <alignment horizontal="center" vertical="top"/>
      <protection/>
    </xf>
    <xf numFmtId="164" fontId="0" fillId="3" borderId="0" xfId="0" applyNumberFormat="1" applyFont="1" applyFill="1" applyBorder="1" applyAlignment="1" applyProtection="1">
      <alignment horizontal="right"/>
      <protection/>
    </xf>
    <xf numFmtId="2" fontId="0" fillId="3" borderId="0" xfId="0" applyNumberFormat="1" applyFont="1" applyFill="1" applyBorder="1" applyAlignment="1" applyProtection="1">
      <alignment horizontal="center"/>
      <protection/>
    </xf>
    <xf numFmtId="165" fontId="16" fillId="3" borderId="0" xfId="0" applyNumberFormat="1" applyFont="1" applyFill="1" applyBorder="1" applyAlignment="1" applyProtection="1">
      <alignment horizontal="right" vertical="top"/>
      <protection/>
    </xf>
    <xf numFmtId="0" fontId="0" fillId="3" borderId="0" xfId="0" applyFill="1" applyBorder="1" applyAlignment="1" applyProtection="1">
      <alignment horizontal="center"/>
      <protection/>
    </xf>
    <xf numFmtId="1" fontId="16" fillId="3" borderId="0" xfId="0" applyNumberFormat="1" applyFont="1" applyFill="1" applyBorder="1" applyAlignment="1" applyProtection="1">
      <alignment vertical="top"/>
      <protection/>
    </xf>
    <xf numFmtId="0" fontId="0" fillId="3" borderId="0" xfId="0" applyNumberFormat="1" applyFill="1" applyBorder="1" applyAlignment="1" applyProtection="1">
      <alignment horizontal="center"/>
      <protection/>
    </xf>
    <xf numFmtId="0" fontId="36" fillId="3" borderId="0" xfId="0" applyNumberFormat="1" applyFont="1" applyFill="1" applyBorder="1" applyAlignment="1" applyProtection="1">
      <alignment horizontal="center"/>
      <protection/>
    </xf>
    <xf numFmtId="2" fontId="0" fillId="3" borderId="0" xfId="0" applyNumberFormat="1" applyFont="1" applyFill="1" applyBorder="1" applyAlignment="1" applyProtection="1">
      <alignment horizontal="left"/>
      <protection/>
    </xf>
    <xf numFmtId="165" fontId="6" fillId="3" borderId="0" xfId="0" applyNumberFormat="1" applyFont="1" applyFill="1" applyBorder="1" applyAlignment="1" applyProtection="1">
      <alignment horizontal="left" vertical="top"/>
      <protection/>
    </xf>
    <xf numFmtId="164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165" fontId="6" fillId="3" borderId="0" xfId="0" applyNumberFormat="1" applyFont="1" applyFill="1" applyBorder="1" applyAlignment="1" applyProtection="1">
      <alignment horizontal="right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0" fontId="39" fillId="3" borderId="0" xfId="0" applyNumberFormat="1" applyFont="1" applyFill="1" applyBorder="1" applyAlignment="1" applyProtection="1">
      <alignment vertical="top"/>
      <protection/>
    </xf>
    <xf numFmtId="2" fontId="4" fillId="3" borderId="0" xfId="0" applyNumberFormat="1" applyFont="1" applyFill="1" applyBorder="1" applyAlignment="1" applyProtection="1">
      <alignment horizontal="left"/>
      <protection/>
    </xf>
    <xf numFmtId="167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 horizontal="left"/>
      <protection/>
    </xf>
    <xf numFmtId="1" fontId="6" fillId="3" borderId="0" xfId="0" applyNumberFormat="1" applyFont="1" applyFill="1" applyBorder="1" applyAlignment="1" applyProtection="1">
      <alignment horizontal="left"/>
      <protection/>
    </xf>
    <xf numFmtId="0" fontId="6" fillId="3" borderId="0" xfId="0" applyNumberFormat="1" applyFont="1" applyFill="1" applyBorder="1" applyAlignment="1" applyProtection="1">
      <alignment/>
      <protection/>
    </xf>
    <xf numFmtId="164" fontId="13" fillId="3" borderId="0" xfId="0" applyNumberFormat="1" applyFont="1" applyFill="1" applyBorder="1" applyAlignment="1" applyProtection="1">
      <alignment horizontal="right"/>
      <protection/>
    </xf>
    <xf numFmtId="0" fontId="4" fillId="3" borderId="0" xfId="0" applyNumberFormat="1" applyFont="1" applyFill="1" applyBorder="1" applyAlignment="1" applyProtection="1">
      <alignment/>
      <protection/>
    </xf>
    <xf numFmtId="1" fontId="22" fillId="3" borderId="0" xfId="0" applyNumberFormat="1" applyFont="1" applyFill="1" applyBorder="1" applyAlignment="1" applyProtection="1">
      <alignment horizontal="center"/>
      <protection/>
    </xf>
    <xf numFmtId="0" fontId="22" fillId="3" borderId="0" xfId="0" applyNumberFormat="1" applyFont="1" applyFill="1" applyBorder="1" applyAlignment="1" applyProtection="1">
      <alignment horizontal="center"/>
      <protection/>
    </xf>
    <xf numFmtId="0" fontId="14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30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ill="1" applyBorder="1" applyAlignment="1" applyProtection="1">
      <alignment horizontal="left"/>
      <protection/>
    </xf>
    <xf numFmtId="164" fontId="6" fillId="3" borderId="0" xfId="0" applyNumberFormat="1" applyFont="1" applyFill="1" applyBorder="1" applyAlignment="1" applyProtection="1">
      <alignment horizontal="right"/>
      <protection/>
    </xf>
    <xf numFmtId="0" fontId="32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ill="1" applyBorder="1" applyAlignment="1" applyProtection="1">
      <alignment horizontal="right"/>
      <protection/>
    </xf>
    <xf numFmtId="49" fontId="0" fillId="3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6" fillId="3" borderId="0" xfId="0" applyNumberFormat="1" applyFont="1" applyFill="1" applyBorder="1" applyAlignment="1" applyProtection="1">
      <alignment/>
      <protection/>
    </xf>
    <xf numFmtId="0" fontId="41" fillId="8" borderId="0" xfId="0" applyFont="1" applyFill="1" applyBorder="1" applyAlignment="1" applyProtection="1">
      <alignment/>
      <protection/>
    </xf>
    <xf numFmtId="1" fontId="41" fillId="8" borderId="0" xfId="0" applyNumberFormat="1" applyFont="1" applyFill="1" applyBorder="1" applyAlignment="1" applyProtection="1">
      <alignment/>
      <protection/>
    </xf>
    <xf numFmtId="164" fontId="42" fillId="8" borderId="0" xfId="0" applyNumberFormat="1" applyFont="1" applyFill="1" applyBorder="1" applyAlignment="1" applyProtection="1">
      <alignment/>
      <protection/>
    </xf>
    <xf numFmtId="0" fontId="41" fillId="8" borderId="0" xfId="0" applyNumberFormat="1" applyFont="1" applyFill="1" applyBorder="1" applyAlignment="1" applyProtection="1">
      <alignment/>
      <protection/>
    </xf>
    <xf numFmtId="0" fontId="43" fillId="8" borderId="0" xfId="0" applyFont="1" applyFill="1" applyBorder="1" applyAlignment="1" applyProtection="1">
      <alignment/>
      <protection/>
    </xf>
    <xf numFmtId="1" fontId="0" fillId="7" borderId="10" xfId="0" applyNumberFormat="1" applyFont="1" applyFill="1" applyBorder="1" applyAlignment="1" applyProtection="1">
      <alignment horizontal="center"/>
      <protection locked="0"/>
    </xf>
    <xf numFmtId="0" fontId="27" fillId="3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31" fillId="3" borderId="0" xfId="0" applyNumberFormat="1" applyFont="1" applyFill="1" applyAlignment="1" applyProtection="1">
      <alignment horizontal="center" vertical="top"/>
      <protection/>
    </xf>
    <xf numFmtId="0" fontId="2" fillId="3" borderId="11" xfId="0" applyNumberFormat="1" applyFont="1" applyFill="1" applyBorder="1" applyAlignment="1" applyProtection="1">
      <alignment horizontal="center"/>
      <protection/>
    </xf>
    <xf numFmtId="0" fontId="2" fillId="3" borderId="6" xfId="0" applyNumberFormat="1" applyFont="1" applyFill="1" applyBorder="1" applyAlignment="1" applyProtection="1">
      <alignment horizontal="center"/>
      <protection/>
    </xf>
    <xf numFmtId="0" fontId="44" fillId="3" borderId="7" xfId="0" applyNumberFormat="1" applyFont="1" applyFill="1" applyBorder="1" applyAlignment="1" applyProtection="1">
      <alignment horizontal="center"/>
      <protection/>
    </xf>
    <xf numFmtId="165" fontId="7" fillId="7" borderId="7" xfId="0" applyNumberFormat="1" applyFont="1" applyFill="1" applyBorder="1" applyAlignment="1" applyProtection="1">
      <alignment horizontal="right"/>
      <protection locked="0"/>
    </xf>
    <xf numFmtId="165" fontId="8" fillId="7" borderId="10" xfId="0" applyNumberFormat="1" applyFont="1" applyFill="1" applyBorder="1" applyAlignment="1" applyProtection="1">
      <alignment horizontal="center"/>
      <protection locked="0"/>
    </xf>
    <xf numFmtId="1" fontId="8" fillId="7" borderId="1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114300</xdr:rowOff>
    </xdr:from>
    <xdr:to>
      <xdr:col>1</xdr:col>
      <xdr:colOff>85725</xdr:colOff>
      <xdr:row>21</xdr:row>
      <xdr:rowOff>104775</xdr:rowOff>
    </xdr:to>
    <xdr:sp>
      <xdr:nvSpPr>
        <xdr:cNvPr id="1" name="Line 145"/>
        <xdr:cNvSpPr>
          <a:spLocks/>
        </xdr:cNvSpPr>
      </xdr:nvSpPr>
      <xdr:spPr>
        <a:xfrm flipV="1">
          <a:off x="762000" y="35433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38100</xdr:rowOff>
    </xdr:from>
    <xdr:to>
      <xdr:col>5</xdr:col>
      <xdr:colOff>152400</xdr:colOff>
      <xdr:row>10</xdr:row>
      <xdr:rowOff>47625</xdr:rowOff>
    </xdr:to>
    <xdr:sp>
      <xdr:nvSpPr>
        <xdr:cNvPr id="2" name="Line 146"/>
        <xdr:cNvSpPr>
          <a:spLocks/>
        </xdr:cNvSpPr>
      </xdr:nvSpPr>
      <xdr:spPr>
        <a:xfrm flipV="1">
          <a:off x="3533775" y="1562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85725</xdr:rowOff>
    </xdr:from>
    <xdr:to>
      <xdr:col>5</xdr:col>
      <xdr:colOff>647700</xdr:colOff>
      <xdr:row>10</xdr:row>
      <xdr:rowOff>85725</xdr:rowOff>
    </xdr:to>
    <xdr:sp>
      <xdr:nvSpPr>
        <xdr:cNvPr id="3" name="Line 147"/>
        <xdr:cNvSpPr>
          <a:spLocks/>
        </xdr:cNvSpPr>
      </xdr:nvSpPr>
      <xdr:spPr>
        <a:xfrm>
          <a:off x="3543300" y="19907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104775</xdr:colOff>
      <xdr:row>22</xdr:row>
      <xdr:rowOff>0</xdr:rowOff>
    </xdr:from>
    <xdr:to>
      <xdr:col>1</xdr:col>
      <xdr:colOff>590550</xdr:colOff>
      <xdr:row>22</xdr:row>
      <xdr:rowOff>0</xdr:rowOff>
    </xdr:to>
    <xdr:sp>
      <xdr:nvSpPr>
        <xdr:cNvPr id="4" name="Line 148"/>
        <xdr:cNvSpPr>
          <a:spLocks/>
        </xdr:cNvSpPr>
      </xdr:nvSpPr>
      <xdr:spPr>
        <a:xfrm>
          <a:off x="781050" y="4191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76200</xdr:rowOff>
    </xdr:from>
    <xdr:to>
      <xdr:col>5</xdr:col>
      <xdr:colOff>152400</xdr:colOff>
      <xdr:row>21</xdr:row>
      <xdr:rowOff>152400</xdr:rowOff>
    </xdr:to>
    <xdr:sp>
      <xdr:nvSpPr>
        <xdr:cNvPr id="5" name="Line 149"/>
        <xdr:cNvSpPr>
          <a:spLocks/>
        </xdr:cNvSpPr>
      </xdr:nvSpPr>
      <xdr:spPr>
        <a:xfrm flipV="1">
          <a:off x="762000" y="1981200"/>
          <a:ext cx="2771775" cy="2171700"/>
        </a:xfrm>
        <a:prstGeom prst="line">
          <a:avLst/>
        </a:prstGeom>
        <a:noFill/>
        <a:ln w="2857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0</xdr:col>
      <xdr:colOff>476250</xdr:colOff>
      <xdr:row>17</xdr:row>
      <xdr:rowOff>123825</xdr:rowOff>
    </xdr:from>
    <xdr:ext cx="228600" cy="285750"/>
    <xdr:sp>
      <xdr:nvSpPr>
        <xdr:cNvPr id="6" name="TextBox 152"/>
        <xdr:cNvSpPr txBox="1">
          <a:spLocks noChangeArrowheads="1"/>
        </xdr:cNvSpPr>
      </xdr:nvSpPr>
      <xdr:spPr>
        <a:xfrm>
          <a:off x="476250" y="336232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v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A</a:t>
          </a:r>
        </a:p>
      </xdr:txBody>
    </xdr:sp>
    <xdr:clientData/>
  </xdr:oneCellAnchor>
  <xdr:oneCellAnchor>
    <xdr:from>
      <xdr:col>5</xdr:col>
      <xdr:colOff>228600</xdr:colOff>
      <xdr:row>7</xdr:row>
      <xdr:rowOff>38100</xdr:rowOff>
    </xdr:from>
    <xdr:ext cx="238125" cy="276225"/>
    <xdr:sp>
      <xdr:nvSpPr>
        <xdr:cNvPr id="7" name="TextBox 158"/>
        <xdr:cNvSpPr txBox="1">
          <a:spLocks noChangeArrowheads="1"/>
        </xdr:cNvSpPr>
      </xdr:nvSpPr>
      <xdr:spPr>
        <a:xfrm>
          <a:off x="3609975" y="137160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v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B</a:t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228600" cy="276225"/>
    <xdr:sp>
      <xdr:nvSpPr>
        <xdr:cNvPr id="8" name="TextBox 159"/>
        <xdr:cNvSpPr txBox="1">
          <a:spLocks noChangeArrowheads="1"/>
        </xdr:cNvSpPr>
      </xdr:nvSpPr>
      <xdr:spPr>
        <a:xfrm>
          <a:off x="4057650" y="1905000"/>
          <a:ext cx="228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u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B</a:t>
          </a:r>
        </a:p>
      </xdr:txBody>
    </xdr:sp>
    <xdr:clientData/>
  </xdr:oneCellAnchor>
  <xdr:oneCellAnchor>
    <xdr:from>
      <xdr:col>1</xdr:col>
      <xdr:colOff>571500</xdr:colOff>
      <xdr:row>21</xdr:row>
      <xdr:rowOff>123825</xdr:rowOff>
    </xdr:from>
    <xdr:ext cx="228600" cy="285750"/>
    <xdr:sp>
      <xdr:nvSpPr>
        <xdr:cNvPr id="9" name="TextBox 160"/>
        <xdr:cNvSpPr txBox="1">
          <a:spLocks noChangeArrowheads="1"/>
        </xdr:cNvSpPr>
      </xdr:nvSpPr>
      <xdr:spPr>
        <a:xfrm>
          <a:off x="1247775" y="412432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u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A</a:t>
          </a:r>
        </a:p>
      </xdr:txBody>
    </xdr:sp>
    <xdr:clientData/>
  </xdr:oneCellAnchor>
  <xdr:oneCellAnchor>
    <xdr:from>
      <xdr:col>3</xdr:col>
      <xdr:colOff>85725</xdr:colOff>
      <xdr:row>14</xdr:row>
      <xdr:rowOff>85725</xdr:rowOff>
    </xdr:from>
    <xdr:ext cx="219075" cy="228600"/>
    <xdr:sp>
      <xdr:nvSpPr>
        <xdr:cNvPr id="10" name="TextBox 161"/>
        <xdr:cNvSpPr txBox="1">
          <a:spLocks noChangeArrowheads="1"/>
        </xdr:cNvSpPr>
      </xdr:nvSpPr>
      <xdr:spPr>
        <a:xfrm>
          <a:off x="2114550" y="275272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urier"/>
              <a:ea typeface="Courier"/>
              <a:cs typeface="Courier"/>
            </a:rPr>
            <a:t>T</a:t>
          </a:r>
        </a:p>
      </xdr:txBody>
    </xdr:sp>
    <xdr:clientData/>
  </xdr:oneCellAnchor>
  <xdr:twoCellAnchor>
    <xdr:from>
      <xdr:col>1</xdr:col>
      <xdr:colOff>342900</xdr:colOff>
      <xdr:row>20</xdr:row>
      <xdr:rowOff>161925</xdr:rowOff>
    </xdr:from>
    <xdr:to>
      <xdr:col>2</xdr:col>
      <xdr:colOff>142875</xdr:colOff>
      <xdr:row>21</xdr:row>
      <xdr:rowOff>152400</xdr:rowOff>
    </xdr:to>
    <xdr:sp>
      <xdr:nvSpPr>
        <xdr:cNvPr id="11" name="TextBox 163"/>
        <xdr:cNvSpPr txBox="1">
          <a:spLocks noChangeArrowheads="1"/>
        </xdr:cNvSpPr>
      </xdr:nvSpPr>
      <xdr:spPr>
        <a:xfrm>
          <a:off x="1019175" y="39719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Symbol"/>
              <a:ea typeface="Symbol"/>
              <a:cs typeface="Symbol"/>
            </a:rPr>
            <a:t>q  </a:t>
          </a:r>
          <a:r>
            <a:rPr lang="en-US" cap="none" sz="1000" b="0" i="0" u="none" baseline="0">
              <a:solidFill>
                <a:srgbClr val="0000D4"/>
              </a:solidFill>
              <a:latin typeface="Courier"/>
              <a:ea typeface="Courier"/>
              <a:cs typeface="Courier"/>
            </a:rPr>
            <a:t>+ve</a:t>
          </a:r>
        </a:p>
      </xdr:txBody>
    </xdr:sp>
    <xdr:clientData/>
  </xdr:twoCellAnchor>
  <xdr:twoCellAnchor>
    <xdr:from>
      <xdr:col>5</xdr:col>
      <xdr:colOff>190500</xdr:colOff>
      <xdr:row>42</xdr:row>
      <xdr:rowOff>66675</xdr:rowOff>
    </xdr:from>
    <xdr:to>
      <xdr:col>5</xdr:col>
      <xdr:colOff>190500</xdr:colOff>
      <xdr:row>45</xdr:row>
      <xdr:rowOff>142875</xdr:rowOff>
    </xdr:to>
    <xdr:sp>
      <xdr:nvSpPr>
        <xdr:cNvPr id="12" name="Line 169"/>
        <xdr:cNvSpPr>
          <a:spLocks/>
        </xdr:cNvSpPr>
      </xdr:nvSpPr>
      <xdr:spPr>
        <a:xfrm flipV="1">
          <a:off x="3571875" y="80676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114300</xdr:colOff>
      <xdr:row>28</xdr:row>
      <xdr:rowOff>123825</xdr:rowOff>
    </xdr:from>
    <xdr:to>
      <xdr:col>1</xdr:col>
      <xdr:colOff>114300</xdr:colOff>
      <xdr:row>31</xdr:row>
      <xdr:rowOff>85725</xdr:rowOff>
    </xdr:to>
    <xdr:sp>
      <xdr:nvSpPr>
        <xdr:cNvPr id="13" name="Line 170"/>
        <xdr:cNvSpPr>
          <a:spLocks/>
        </xdr:cNvSpPr>
      </xdr:nvSpPr>
      <xdr:spPr>
        <a:xfrm flipV="1">
          <a:off x="790575" y="5457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123825</xdr:rowOff>
    </xdr:from>
    <xdr:to>
      <xdr:col>1</xdr:col>
      <xdr:colOff>600075</xdr:colOff>
      <xdr:row>31</xdr:row>
      <xdr:rowOff>123825</xdr:rowOff>
    </xdr:to>
    <xdr:sp>
      <xdr:nvSpPr>
        <xdr:cNvPr id="14" name="Line 171"/>
        <xdr:cNvSpPr>
          <a:spLocks/>
        </xdr:cNvSpPr>
      </xdr:nvSpPr>
      <xdr:spPr>
        <a:xfrm>
          <a:off x="800100" y="6029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200025</xdr:colOff>
      <xdr:row>46</xdr:row>
      <xdr:rowOff>47625</xdr:rowOff>
    </xdr:from>
    <xdr:to>
      <xdr:col>6</xdr:col>
      <xdr:colOff>0</xdr:colOff>
      <xdr:row>46</xdr:row>
      <xdr:rowOff>47625</xdr:rowOff>
    </xdr:to>
    <xdr:sp>
      <xdr:nvSpPr>
        <xdr:cNvPr id="15" name="Line 172"/>
        <xdr:cNvSpPr>
          <a:spLocks/>
        </xdr:cNvSpPr>
      </xdr:nvSpPr>
      <xdr:spPr>
        <a:xfrm>
          <a:off x="3581400" y="8810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142875</xdr:rowOff>
    </xdr:from>
    <xdr:to>
      <xdr:col>5</xdr:col>
      <xdr:colOff>180975</xdr:colOff>
      <xdr:row>46</xdr:row>
      <xdr:rowOff>38100</xdr:rowOff>
    </xdr:to>
    <xdr:sp>
      <xdr:nvSpPr>
        <xdr:cNvPr id="16" name="Line 173"/>
        <xdr:cNvSpPr>
          <a:spLocks/>
        </xdr:cNvSpPr>
      </xdr:nvSpPr>
      <xdr:spPr>
        <a:xfrm flipH="1" flipV="1">
          <a:off x="790575" y="6048375"/>
          <a:ext cx="2771775" cy="2752725"/>
        </a:xfrm>
        <a:prstGeom prst="line">
          <a:avLst/>
        </a:prstGeom>
        <a:noFill/>
        <a:ln w="2857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4</xdr:col>
      <xdr:colOff>571500</xdr:colOff>
      <xdr:row>41</xdr:row>
      <xdr:rowOff>76200</xdr:rowOff>
    </xdr:from>
    <xdr:ext cx="228600" cy="295275"/>
    <xdr:sp>
      <xdr:nvSpPr>
        <xdr:cNvPr id="17" name="TextBox 176"/>
        <xdr:cNvSpPr txBox="1">
          <a:spLocks noChangeArrowheads="1"/>
        </xdr:cNvSpPr>
      </xdr:nvSpPr>
      <xdr:spPr>
        <a:xfrm>
          <a:off x="3276600" y="78867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v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B</a:t>
          </a:r>
        </a:p>
      </xdr:txBody>
    </xdr:sp>
    <xdr:clientData/>
  </xdr:oneCellAnchor>
  <xdr:twoCellAnchor>
    <xdr:from>
      <xdr:col>1</xdr:col>
      <xdr:colOff>190500</xdr:colOff>
      <xdr:row>27</xdr:row>
      <xdr:rowOff>104775</xdr:rowOff>
    </xdr:from>
    <xdr:to>
      <xdr:col>1</xdr:col>
      <xdr:colOff>409575</xdr:colOff>
      <xdr:row>29</xdr:row>
      <xdr:rowOff>76200</xdr:rowOff>
    </xdr:to>
    <xdr:sp>
      <xdr:nvSpPr>
        <xdr:cNvPr id="18" name="TextBox 177"/>
        <xdr:cNvSpPr txBox="1">
          <a:spLocks noChangeArrowheads="1"/>
        </xdr:cNvSpPr>
      </xdr:nvSpPr>
      <xdr:spPr>
        <a:xfrm>
          <a:off x="866775" y="5248275"/>
          <a:ext cx="219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v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A</a:t>
          </a:r>
        </a:p>
      </xdr:txBody>
    </xdr:sp>
    <xdr:clientData/>
  </xdr:twoCellAnchor>
  <xdr:oneCellAnchor>
    <xdr:from>
      <xdr:col>1</xdr:col>
      <xdr:colOff>628650</xdr:colOff>
      <xdr:row>31</xdr:row>
      <xdr:rowOff>76200</xdr:rowOff>
    </xdr:from>
    <xdr:ext cx="228600" cy="295275"/>
    <xdr:sp>
      <xdr:nvSpPr>
        <xdr:cNvPr id="19" name="TextBox 178"/>
        <xdr:cNvSpPr txBox="1">
          <a:spLocks noChangeArrowheads="1"/>
        </xdr:cNvSpPr>
      </xdr:nvSpPr>
      <xdr:spPr>
        <a:xfrm>
          <a:off x="1304925" y="59817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u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A</a:t>
          </a:r>
        </a:p>
      </xdr:txBody>
    </xdr:sp>
    <xdr:clientData/>
  </xdr:oneCellAnchor>
  <xdr:oneCellAnchor>
    <xdr:from>
      <xdr:col>5</xdr:col>
      <xdr:colOff>638175</xdr:colOff>
      <xdr:row>44</xdr:row>
      <xdr:rowOff>104775</xdr:rowOff>
    </xdr:from>
    <xdr:ext cx="238125" cy="276225"/>
    <xdr:sp>
      <xdr:nvSpPr>
        <xdr:cNvPr id="20" name="TextBox 179"/>
        <xdr:cNvSpPr txBox="1">
          <a:spLocks noChangeArrowheads="1"/>
        </xdr:cNvSpPr>
      </xdr:nvSpPr>
      <xdr:spPr>
        <a:xfrm>
          <a:off x="4019550" y="8486775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  <a:latin typeface="Courier"/>
              <a:ea typeface="Courier"/>
              <a:cs typeface="Courier"/>
            </a:rPr>
            <a:t>u</a:t>
          </a:r>
          <a:r>
            <a:rPr lang="en-US" cap="none" sz="1800" b="0" i="0" u="none" baseline="-25000">
              <a:solidFill>
                <a:srgbClr val="DD0806"/>
              </a:solidFill>
              <a:latin typeface="Courier"/>
              <a:ea typeface="Courier"/>
              <a:cs typeface="Courier"/>
            </a:rPr>
            <a:t>B</a:t>
          </a:r>
        </a:p>
      </xdr:txBody>
    </xdr:sp>
    <xdr:clientData/>
  </xdr:oneCellAnchor>
  <xdr:oneCellAnchor>
    <xdr:from>
      <xdr:col>3</xdr:col>
      <xdr:colOff>257175</xdr:colOff>
      <xdr:row>38</xdr:row>
      <xdr:rowOff>28575</xdr:rowOff>
    </xdr:from>
    <xdr:ext cx="219075" cy="228600"/>
    <xdr:sp>
      <xdr:nvSpPr>
        <xdr:cNvPr id="21" name="TextBox 180"/>
        <xdr:cNvSpPr txBox="1">
          <a:spLocks noChangeArrowheads="1"/>
        </xdr:cNvSpPr>
      </xdr:nvSpPr>
      <xdr:spPr>
        <a:xfrm>
          <a:off x="2286000" y="72675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Courier"/>
              <a:ea typeface="Courier"/>
              <a:cs typeface="Courier"/>
            </a:rPr>
            <a:t>T</a:t>
          </a:r>
        </a:p>
      </xdr:txBody>
    </xdr:sp>
    <xdr:clientData/>
  </xdr:oneCellAnchor>
  <xdr:twoCellAnchor>
    <xdr:from>
      <xdr:col>5</xdr:col>
      <xdr:colOff>533400</xdr:colOff>
      <xdr:row>46</xdr:row>
      <xdr:rowOff>142875</xdr:rowOff>
    </xdr:from>
    <xdr:to>
      <xdr:col>6</xdr:col>
      <xdr:colOff>333375</xdr:colOff>
      <xdr:row>48</xdr:row>
      <xdr:rowOff>47625</xdr:rowOff>
    </xdr:to>
    <xdr:sp>
      <xdr:nvSpPr>
        <xdr:cNvPr id="22" name="TextBox 181"/>
        <xdr:cNvSpPr txBox="1">
          <a:spLocks noChangeArrowheads="1"/>
        </xdr:cNvSpPr>
      </xdr:nvSpPr>
      <xdr:spPr>
        <a:xfrm>
          <a:off x="3914775" y="8905875"/>
          <a:ext cx="476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D4"/>
              </a:solidFill>
              <a:latin typeface="Symbol"/>
              <a:ea typeface="Symbol"/>
              <a:cs typeface="Symbol"/>
            </a:rPr>
            <a:t>q  -</a:t>
          </a:r>
          <a:r>
            <a:rPr lang="en-US" cap="none" sz="1000" b="0" i="0" u="none" baseline="0">
              <a:solidFill>
                <a:srgbClr val="0000D4"/>
              </a:solidFill>
              <a:latin typeface="Courier"/>
              <a:ea typeface="Courier"/>
              <a:cs typeface="Courier"/>
            </a:rPr>
            <a:t>ve</a:t>
          </a:r>
        </a:p>
      </xdr:txBody>
    </xdr:sp>
    <xdr:clientData/>
  </xdr:twoCellAnchor>
  <xdr:twoCellAnchor>
    <xdr:from>
      <xdr:col>5</xdr:col>
      <xdr:colOff>219075</xdr:colOff>
      <xdr:row>46</xdr:row>
      <xdr:rowOff>76200</xdr:rowOff>
    </xdr:from>
    <xdr:to>
      <xdr:col>6</xdr:col>
      <xdr:colOff>304800</xdr:colOff>
      <xdr:row>50</xdr:row>
      <xdr:rowOff>66675</xdr:rowOff>
    </xdr:to>
    <xdr:sp>
      <xdr:nvSpPr>
        <xdr:cNvPr id="23" name="Line 182"/>
        <xdr:cNvSpPr>
          <a:spLocks/>
        </xdr:cNvSpPr>
      </xdr:nvSpPr>
      <xdr:spPr>
        <a:xfrm flipH="1" flipV="1">
          <a:off x="3600450" y="8839200"/>
          <a:ext cx="762000" cy="752475"/>
        </a:xfrm>
        <a:prstGeom prst="line">
          <a:avLst/>
        </a:prstGeom>
        <a:noFill/>
        <a:ln w="28575" cmpd="sng">
          <a:solidFill>
            <a:srgbClr val="80808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47625</xdr:rowOff>
    </xdr:from>
    <xdr:to>
      <xdr:col>6</xdr:col>
      <xdr:colOff>257175</xdr:colOff>
      <xdr:row>10</xdr:row>
      <xdr:rowOff>38100</xdr:rowOff>
    </xdr:to>
    <xdr:sp>
      <xdr:nvSpPr>
        <xdr:cNvPr id="24" name="Line 185"/>
        <xdr:cNvSpPr>
          <a:spLocks/>
        </xdr:cNvSpPr>
      </xdr:nvSpPr>
      <xdr:spPr>
        <a:xfrm flipV="1">
          <a:off x="3571875" y="1381125"/>
          <a:ext cx="742950" cy="561975"/>
        </a:xfrm>
        <a:prstGeom prst="line">
          <a:avLst/>
        </a:prstGeom>
        <a:noFill/>
        <a:ln w="28575" cmpd="sng">
          <a:solidFill>
            <a:srgbClr val="80808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6</xdr:col>
      <xdr:colOff>295275</xdr:colOff>
      <xdr:row>3</xdr:row>
      <xdr:rowOff>9525</xdr:rowOff>
    </xdr:from>
    <xdr:ext cx="2552700" cy="323850"/>
    <xdr:sp>
      <xdr:nvSpPr>
        <xdr:cNvPr id="25" name="TextBox 187"/>
        <xdr:cNvSpPr txBox="1">
          <a:spLocks noChangeArrowheads="1"/>
        </xdr:cNvSpPr>
      </xdr:nvSpPr>
      <xdr:spPr>
        <a:xfrm>
          <a:off x="4352925" y="581025"/>
          <a:ext cx="2552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Instructions:
Change values in the INPUT cells only</a:t>
          </a:r>
        </a:p>
      </xdr:txBody>
    </xdr:sp>
    <xdr:clientData/>
  </xdr:oneCellAnchor>
  <xdr:oneCellAnchor>
    <xdr:from>
      <xdr:col>4</xdr:col>
      <xdr:colOff>152400</xdr:colOff>
      <xdr:row>26</xdr:row>
      <xdr:rowOff>0</xdr:rowOff>
    </xdr:from>
    <xdr:ext cx="533400" cy="238125"/>
    <xdr:sp>
      <xdr:nvSpPr>
        <xdr:cNvPr id="26" name="TextBox 192"/>
        <xdr:cNvSpPr txBox="1">
          <a:spLocks noChangeArrowheads="1"/>
        </xdr:cNvSpPr>
      </xdr:nvSpPr>
      <xdr:spPr>
        <a:xfrm>
          <a:off x="2857500" y="49530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u   +</a:t>
          </a:r>
        </a:p>
      </xdr:txBody>
    </xdr:sp>
    <xdr:clientData/>
  </xdr:oneCellAnchor>
  <xdr:oneCellAnchor>
    <xdr:from>
      <xdr:col>7</xdr:col>
      <xdr:colOff>161925</xdr:colOff>
      <xdr:row>14</xdr:row>
      <xdr:rowOff>0</xdr:rowOff>
    </xdr:from>
    <xdr:ext cx="161925" cy="190500"/>
    <xdr:sp>
      <xdr:nvSpPr>
        <xdr:cNvPr id="27" name="TextBox 193"/>
        <xdr:cNvSpPr txBox="1">
          <a:spLocks noChangeArrowheads="1"/>
        </xdr:cNvSpPr>
      </xdr:nvSpPr>
      <xdr:spPr>
        <a:xfrm>
          <a:off x="4895850" y="26670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v</a:t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161925" cy="190500"/>
    <xdr:sp>
      <xdr:nvSpPr>
        <xdr:cNvPr id="28" name="TextBox 194"/>
        <xdr:cNvSpPr txBox="1">
          <a:spLocks noChangeArrowheads="1"/>
        </xdr:cNvSpPr>
      </xdr:nvSpPr>
      <xdr:spPr>
        <a:xfrm>
          <a:off x="4895850" y="28575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u</a:t>
          </a:r>
        </a:p>
      </xdr:txBody>
    </xdr:sp>
    <xdr:clientData/>
  </xdr:oneCellAnchor>
  <xdr:oneCellAnchor>
    <xdr:from>
      <xdr:col>7</xdr:col>
      <xdr:colOff>161925</xdr:colOff>
      <xdr:row>16</xdr:row>
      <xdr:rowOff>0</xdr:rowOff>
    </xdr:from>
    <xdr:ext cx="161925" cy="190500"/>
    <xdr:sp>
      <xdr:nvSpPr>
        <xdr:cNvPr id="29" name="TextBox 195"/>
        <xdr:cNvSpPr txBox="1">
          <a:spLocks noChangeArrowheads="1"/>
        </xdr:cNvSpPr>
      </xdr:nvSpPr>
      <xdr:spPr>
        <a:xfrm>
          <a:off x="4895850" y="30480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v</a:t>
          </a:r>
        </a:p>
      </xdr:txBody>
    </xdr:sp>
    <xdr:clientData/>
  </xdr:oneCellAnchor>
  <xdr:oneCellAnchor>
    <xdr:from>
      <xdr:col>10</xdr:col>
      <xdr:colOff>161925</xdr:colOff>
      <xdr:row>26</xdr:row>
      <xdr:rowOff>0</xdr:rowOff>
    </xdr:from>
    <xdr:ext cx="771525" cy="200025"/>
    <xdr:sp>
      <xdr:nvSpPr>
        <xdr:cNvPr id="30" name="TextBox 196"/>
        <xdr:cNvSpPr txBox="1">
          <a:spLocks noChangeArrowheads="1"/>
        </xdr:cNvSpPr>
      </xdr:nvSpPr>
      <xdr:spPr>
        <a:xfrm>
          <a:off x="6924675" y="495300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v   =</a:t>
          </a:r>
        </a:p>
      </xdr:txBody>
    </xdr:sp>
    <xdr:clientData/>
  </xdr:oneCellAnchor>
  <xdr:oneCellAnchor>
    <xdr:from>
      <xdr:col>8</xdr:col>
      <xdr:colOff>152400</xdr:colOff>
      <xdr:row>23</xdr:row>
      <xdr:rowOff>0</xdr:rowOff>
    </xdr:from>
    <xdr:ext cx="180975" cy="180975"/>
    <xdr:sp>
      <xdr:nvSpPr>
        <xdr:cNvPr id="31" name="TextBox 199"/>
        <xdr:cNvSpPr txBox="1">
          <a:spLocks noChangeArrowheads="1"/>
        </xdr:cNvSpPr>
      </xdr:nvSpPr>
      <xdr:spPr>
        <a:xfrm>
          <a:off x="5562600" y="43815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v</a:t>
          </a:r>
        </a:p>
      </xdr:txBody>
    </xdr:sp>
    <xdr:clientData/>
  </xdr:oneCellAnchor>
  <xdr:oneCellAnchor>
    <xdr:from>
      <xdr:col>7</xdr:col>
      <xdr:colOff>161925</xdr:colOff>
      <xdr:row>13</xdr:row>
      <xdr:rowOff>9525</xdr:rowOff>
    </xdr:from>
    <xdr:ext cx="161925" cy="190500"/>
    <xdr:sp>
      <xdr:nvSpPr>
        <xdr:cNvPr id="32" name="TextBox 202"/>
        <xdr:cNvSpPr txBox="1">
          <a:spLocks noChangeArrowheads="1"/>
        </xdr:cNvSpPr>
      </xdr:nvSpPr>
      <xdr:spPr>
        <a:xfrm>
          <a:off x="4895850" y="24860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u</a:t>
          </a:r>
        </a:p>
      </xdr:txBody>
    </xdr:sp>
    <xdr:clientData/>
  </xdr:oneCellAnchor>
  <xdr:oneCellAnchor>
    <xdr:from>
      <xdr:col>6</xdr:col>
      <xdr:colOff>152400</xdr:colOff>
      <xdr:row>23</xdr:row>
      <xdr:rowOff>0</xdr:rowOff>
    </xdr:from>
    <xdr:ext cx="523875" cy="219075"/>
    <xdr:sp>
      <xdr:nvSpPr>
        <xdr:cNvPr id="33" name="TextBox 206"/>
        <xdr:cNvSpPr txBox="1">
          <a:spLocks noChangeArrowheads="1"/>
        </xdr:cNvSpPr>
      </xdr:nvSpPr>
      <xdr:spPr>
        <a:xfrm>
          <a:off x="4210050" y="4381500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u   +  </a:t>
          </a:r>
        </a:p>
      </xdr:txBody>
    </xdr:sp>
    <xdr:clientData/>
  </xdr:oneCellAnchor>
  <xdr:oneCellAnchor>
    <xdr:from>
      <xdr:col>8</xdr:col>
      <xdr:colOff>142875</xdr:colOff>
      <xdr:row>24</xdr:row>
      <xdr:rowOff>0</xdr:rowOff>
    </xdr:from>
    <xdr:ext cx="161925" cy="190500"/>
    <xdr:sp>
      <xdr:nvSpPr>
        <xdr:cNvPr id="34" name="TextBox 211"/>
        <xdr:cNvSpPr txBox="1">
          <a:spLocks noChangeArrowheads="1"/>
        </xdr:cNvSpPr>
      </xdr:nvSpPr>
      <xdr:spPr>
        <a:xfrm>
          <a:off x="5553075" y="45720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v</a:t>
          </a:r>
        </a:p>
      </xdr:txBody>
    </xdr:sp>
    <xdr:clientData/>
  </xdr:oneCellAnchor>
  <xdr:oneCellAnchor>
    <xdr:from>
      <xdr:col>6</xdr:col>
      <xdr:colOff>152400</xdr:colOff>
      <xdr:row>24</xdr:row>
      <xdr:rowOff>9525</xdr:rowOff>
    </xdr:from>
    <xdr:ext cx="523875" cy="219075"/>
    <xdr:sp>
      <xdr:nvSpPr>
        <xdr:cNvPr id="35" name="TextBox 212"/>
        <xdr:cNvSpPr txBox="1">
          <a:spLocks noChangeArrowheads="1"/>
        </xdr:cNvSpPr>
      </xdr:nvSpPr>
      <xdr:spPr>
        <a:xfrm>
          <a:off x="4210050" y="458152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u   +  </a:t>
          </a:r>
        </a:p>
      </xdr:txBody>
    </xdr:sp>
    <xdr:clientData/>
  </xdr:oneCellAnchor>
  <xdr:oneCellAnchor>
    <xdr:from>
      <xdr:col>6</xdr:col>
      <xdr:colOff>142875</xdr:colOff>
      <xdr:row>26</xdr:row>
      <xdr:rowOff>0</xdr:rowOff>
    </xdr:from>
    <xdr:ext cx="533400" cy="238125"/>
    <xdr:sp>
      <xdr:nvSpPr>
        <xdr:cNvPr id="36" name="TextBox 213"/>
        <xdr:cNvSpPr txBox="1">
          <a:spLocks noChangeArrowheads="1"/>
        </xdr:cNvSpPr>
      </xdr:nvSpPr>
      <xdr:spPr>
        <a:xfrm>
          <a:off x="4200525" y="49530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v   +</a:t>
          </a:r>
        </a:p>
      </xdr:txBody>
    </xdr:sp>
    <xdr:clientData/>
  </xdr:oneCellAnchor>
  <xdr:oneCellAnchor>
    <xdr:from>
      <xdr:col>8</xdr:col>
      <xdr:colOff>142875</xdr:colOff>
      <xdr:row>26</xdr:row>
      <xdr:rowOff>0</xdr:rowOff>
    </xdr:from>
    <xdr:ext cx="533400" cy="238125"/>
    <xdr:sp>
      <xdr:nvSpPr>
        <xdr:cNvPr id="37" name="TextBox 214"/>
        <xdr:cNvSpPr txBox="1">
          <a:spLocks noChangeArrowheads="1"/>
        </xdr:cNvSpPr>
      </xdr:nvSpPr>
      <xdr:spPr>
        <a:xfrm>
          <a:off x="5553075" y="4953000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u   +</a:t>
          </a:r>
        </a:p>
      </xdr:txBody>
    </xdr:sp>
    <xdr:clientData/>
  </xdr:oneCellAnchor>
  <xdr:oneCellAnchor>
    <xdr:from>
      <xdr:col>4</xdr:col>
      <xdr:colOff>152400</xdr:colOff>
      <xdr:row>23</xdr:row>
      <xdr:rowOff>9525</xdr:rowOff>
    </xdr:from>
    <xdr:ext cx="476250" cy="228600"/>
    <xdr:sp>
      <xdr:nvSpPr>
        <xdr:cNvPr id="38" name="TextBox 215"/>
        <xdr:cNvSpPr txBox="1">
          <a:spLocks noChangeArrowheads="1"/>
        </xdr:cNvSpPr>
      </xdr:nvSpPr>
      <xdr:spPr>
        <a:xfrm>
          <a:off x="2857500" y="43910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 =</a:t>
          </a:r>
        </a:p>
      </xdr:txBody>
    </xdr:sp>
    <xdr:clientData/>
  </xdr:oneCellAnchor>
  <xdr:oneCellAnchor>
    <xdr:from>
      <xdr:col>4</xdr:col>
      <xdr:colOff>152400</xdr:colOff>
      <xdr:row>24</xdr:row>
      <xdr:rowOff>9525</xdr:rowOff>
    </xdr:from>
    <xdr:ext cx="476250" cy="228600"/>
    <xdr:sp>
      <xdr:nvSpPr>
        <xdr:cNvPr id="39" name="TextBox 216"/>
        <xdr:cNvSpPr txBox="1">
          <a:spLocks noChangeArrowheads="1"/>
        </xdr:cNvSpPr>
      </xdr:nvSpPr>
      <xdr:spPr>
        <a:xfrm>
          <a:off x="2857500" y="45815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Courier"/>
              <a:ea typeface="Courier"/>
              <a:cs typeface="Courier"/>
            </a:rPr>
            <a:t>  =</a:t>
          </a:r>
        </a:p>
      </xdr:txBody>
    </xdr:sp>
    <xdr:clientData/>
  </xdr:oneCellAnchor>
  <xdr:twoCellAnchor>
    <xdr:from>
      <xdr:col>9</xdr:col>
      <xdr:colOff>238125</xdr:colOff>
      <xdr:row>14</xdr:row>
      <xdr:rowOff>28575</xdr:rowOff>
    </xdr:from>
    <xdr:to>
      <xdr:col>10</xdr:col>
      <xdr:colOff>571500</xdr:colOff>
      <xdr:row>15</xdr:row>
      <xdr:rowOff>152400</xdr:rowOff>
    </xdr:to>
    <xdr:sp>
      <xdr:nvSpPr>
        <xdr:cNvPr id="40" name="TextBox 218"/>
        <xdr:cNvSpPr txBox="1">
          <a:spLocks noChangeArrowheads="1"/>
        </xdr:cNvSpPr>
      </xdr:nvSpPr>
      <xdr:spPr>
        <a:xfrm>
          <a:off x="6324600" y="2695575"/>
          <a:ext cx="1009650" cy="314325"/>
        </a:xfrm>
        <a:prstGeom prst="rect">
          <a:avLst/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Restraints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Input 0 for restraint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47625</xdr:rowOff>
    </xdr:from>
    <xdr:to>
      <xdr:col>3</xdr:col>
      <xdr:colOff>409575</xdr:colOff>
      <xdr:row>16</xdr:row>
      <xdr:rowOff>38100</xdr:rowOff>
    </xdr:to>
    <xdr:sp>
      <xdr:nvSpPr>
        <xdr:cNvPr id="1" name="Line 5"/>
        <xdr:cNvSpPr>
          <a:spLocks/>
        </xdr:cNvSpPr>
      </xdr:nvSpPr>
      <xdr:spPr>
        <a:xfrm>
          <a:off x="1438275" y="2333625"/>
          <a:ext cx="1000125" cy="752475"/>
        </a:xfrm>
        <a:prstGeom prst="line">
          <a:avLst/>
        </a:prstGeom>
        <a:noFill/>
        <a:ln w="28575" cmpd="sng">
          <a:solidFill>
            <a:srgbClr val="996633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219075</xdr:colOff>
      <xdr:row>46</xdr:row>
      <xdr:rowOff>76200</xdr:rowOff>
    </xdr:from>
    <xdr:to>
      <xdr:col>6</xdr:col>
      <xdr:colOff>304800</xdr:colOff>
      <xdr:row>50</xdr:row>
      <xdr:rowOff>66675</xdr:rowOff>
    </xdr:to>
    <xdr:sp>
      <xdr:nvSpPr>
        <xdr:cNvPr id="2" name="Line 23"/>
        <xdr:cNvSpPr>
          <a:spLocks/>
        </xdr:cNvSpPr>
      </xdr:nvSpPr>
      <xdr:spPr>
        <a:xfrm flipH="1" flipV="1">
          <a:off x="3600450" y="8839200"/>
          <a:ext cx="762000" cy="752475"/>
        </a:xfrm>
        <a:prstGeom prst="line">
          <a:avLst/>
        </a:prstGeom>
        <a:noFill/>
        <a:ln w="28575" cmpd="sng">
          <a:solidFill>
            <a:srgbClr val="80808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6</xdr:col>
      <xdr:colOff>295275</xdr:colOff>
      <xdr:row>3</xdr:row>
      <xdr:rowOff>9525</xdr:rowOff>
    </xdr:from>
    <xdr:ext cx="2752725" cy="333375"/>
    <xdr:sp>
      <xdr:nvSpPr>
        <xdr:cNvPr id="3" name="TextBox 25"/>
        <xdr:cNvSpPr txBox="1">
          <a:spLocks noChangeArrowheads="1"/>
        </xdr:cNvSpPr>
      </xdr:nvSpPr>
      <xdr:spPr>
        <a:xfrm>
          <a:off x="4352925" y="581025"/>
          <a:ext cx="275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</a:rPr>
            <a:t>Instructions:
Change values in the YELLOW cells only</a:t>
          </a:r>
        </a:p>
      </xdr:txBody>
    </xdr:sp>
    <xdr:clientData/>
  </xdr:oneCellAnchor>
  <xdr:twoCellAnchor>
    <xdr:from>
      <xdr:col>2</xdr:col>
      <xdr:colOff>666750</xdr:colOff>
      <xdr:row>10</xdr:row>
      <xdr:rowOff>85725</xdr:rowOff>
    </xdr:from>
    <xdr:to>
      <xdr:col>3</xdr:col>
      <xdr:colOff>409575</xdr:colOff>
      <xdr:row>16</xdr:row>
      <xdr:rowOff>47625</xdr:rowOff>
    </xdr:to>
    <xdr:sp>
      <xdr:nvSpPr>
        <xdr:cNvPr id="4" name="Line 41"/>
        <xdr:cNvSpPr>
          <a:spLocks/>
        </xdr:cNvSpPr>
      </xdr:nvSpPr>
      <xdr:spPr>
        <a:xfrm>
          <a:off x="2019300" y="1990725"/>
          <a:ext cx="419100" cy="1104900"/>
        </a:xfrm>
        <a:prstGeom prst="line">
          <a:avLst/>
        </a:prstGeom>
        <a:noFill/>
        <a:ln w="28575" cmpd="sng">
          <a:solidFill>
            <a:srgbClr val="996633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190500</xdr:colOff>
      <xdr:row>16</xdr:row>
      <xdr:rowOff>47625</xdr:rowOff>
    </xdr:from>
    <xdr:to>
      <xdr:col>3</xdr:col>
      <xdr:colOff>400050</xdr:colOff>
      <xdr:row>19</xdr:row>
      <xdr:rowOff>85725</xdr:rowOff>
    </xdr:to>
    <xdr:sp>
      <xdr:nvSpPr>
        <xdr:cNvPr id="5" name="Line 43"/>
        <xdr:cNvSpPr>
          <a:spLocks/>
        </xdr:cNvSpPr>
      </xdr:nvSpPr>
      <xdr:spPr>
        <a:xfrm flipH="1">
          <a:off x="2219325" y="3095625"/>
          <a:ext cx="200025" cy="609600"/>
        </a:xfrm>
        <a:prstGeom prst="line">
          <a:avLst/>
        </a:prstGeom>
        <a:noFill/>
        <a:ln w="2857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28575</xdr:rowOff>
    </xdr:from>
    <xdr:to>
      <xdr:col>4</xdr:col>
      <xdr:colOff>590550</xdr:colOff>
      <xdr:row>16</xdr:row>
      <xdr:rowOff>28575</xdr:rowOff>
    </xdr:to>
    <xdr:sp>
      <xdr:nvSpPr>
        <xdr:cNvPr id="6" name="Line 45"/>
        <xdr:cNvSpPr>
          <a:spLocks/>
        </xdr:cNvSpPr>
      </xdr:nvSpPr>
      <xdr:spPr>
        <a:xfrm>
          <a:off x="1533525" y="3076575"/>
          <a:ext cx="1762125" cy="0"/>
        </a:xfrm>
        <a:prstGeom prst="line">
          <a:avLst/>
        </a:prstGeom>
        <a:noFill/>
        <a:ln w="6350" cmpd="sng">
          <a:solidFill>
            <a:srgbClr val="80808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76200</xdr:rowOff>
    </xdr:from>
    <xdr:to>
      <xdr:col>4</xdr:col>
      <xdr:colOff>104775</xdr:colOff>
      <xdr:row>16</xdr:row>
      <xdr:rowOff>28575</xdr:rowOff>
    </xdr:to>
    <xdr:sp>
      <xdr:nvSpPr>
        <xdr:cNvPr id="7" name="Arc 46"/>
        <xdr:cNvSpPr>
          <a:spLocks/>
        </xdr:cNvSpPr>
      </xdr:nvSpPr>
      <xdr:spPr>
        <a:xfrm flipV="1">
          <a:off x="2324100" y="2743200"/>
          <a:ext cx="485775" cy="333375"/>
        </a:xfrm>
        <a:prstGeom prst="arc">
          <a:avLst>
            <a:gd name="adj1" fmla="val -15351189"/>
            <a:gd name="adj2" fmla="val 40387666"/>
            <a:gd name="adj3" fmla="val 18550"/>
            <a:gd name="adj4" fmla="val 27083"/>
          </a:avLst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2</xdr:col>
      <xdr:colOff>257175</xdr:colOff>
      <xdr:row>13</xdr:row>
      <xdr:rowOff>104775</xdr:rowOff>
    </xdr:from>
    <xdr:ext cx="219075" cy="228600"/>
    <xdr:sp>
      <xdr:nvSpPr>
        <xdr:cNvPr id="8" name="TextBox 47"/>
        <xdr:cNvSpPr txBox="1">
          <a:spLocks noChangeArrowheads="1"/>
        </xdr:cNvSpPr>
      </xdr:nvSpPr>
      <xdr:spPr>
        <a:xfrm>
          <a:off x="1609725" y="25812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T</a:t>
          </a:r>
          <a:r>
            <a:rPr lang="en-US" cap="none" sz="1400" b="0" i="0" u="none" baseline="-25000">
              <a:latin typeface="Courier"/>
              <a:ea typeface="Courier"/>
              <a:cs typeface="Courier"/>
            </a:rPr>
            <a:t>2</a:t>
          </a:r>
        </a:p>
      </xdr:txBody>
    </xdr:sp>
    <xdr:clientData/>
  </xdr:oneCellAnchor>
  <xdr:oneCellAnchor>
    <xdr:from>
      <xdr:col>3</xdr:col>
      <xdr:colOff>266700</xdr:colOff>
      <xdr:row>10</xdr:row>
      <xdr:rowOff>142875</xdr:rowOff>
    </xdr:from>
    <xdr:ext cx="219075" cy="228600"/>
    <xdr:sp>
      <xdr:nvSpPr>
        <xdr:cNvPr id="9" name="TextBox 48"/>
        <xdr:cNvSpPr txBox="1">
          <a:spLocks noChangeArrowheads="1"/>
        </xdr:cNvSpPr>
      </xdr:nvSpPr>
      <xdr:spPr>
        <a:xfrm>
          <a:off x="2295525" y="20478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Courier"/>
              <a:ea typeface="Courier"/>
              <a:cs typeface="Courier"/>
            </a:rPr>
            <a:t>T</a:t>
          </a:r>
          <a:r>
            <a:rPr lang="en-US" cap="none" sz="1400" b="0" i="0" u="none" baseline="-25000">
              <a:latin typeface="Courier"/>
              <a:ea typeface="Courier"/>
              <a:cs typeface="Courier"/>
            </a:rPr>
            <a:t>1</a:t>
          </a:r>
        </a:p>
      </xdr:txBody>
    </xdr:sp>
    <xdr:clientData/>
  </xdr:oneCellAnchor>
  <xdr:oneCellAnchor>
    <xdr:from>
      <xdr:col>3</xdr:col>
      <xdr:colOff>666750</xdr:colOff>
      <xdr:row>16</xdr:row>
      <xdr:rowOff>47625</xdr:rowOff>
    </xdr:from>
    <xdr:ext cx="542925" cy="180975"/>
    <xdr:sp>
      <xdr:nvSpPr>
        <xdr:cNvPr id="10" name="TextBox 49"/>
        <xdr:cNvSpPr txBox="1">
          <a:spLocks noChangeArrowheads="1"/>
        </xdr:cNvSpPr>
      </xdr:nvSpPr>
      <xdr:spPr>
        <a:xfrm>
          <a:off x="2695575" y="309562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808080"/>
              </a:solidFill>
              <a:latin typeface="Courier"/>
              <a:ea typeface="Courier"/>
              <a:cs typeface="Courier"/>
            </a:rPr>
            <a:t>x-axis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30"/>
  <sheetViews>
    <sheetView tabSelected="1" zoomScale="125" zoomScaleNormal="125" workbookViewId="0" topLeftCell="A1">
      <selection activeCell="G18" sqref="G18"/>
    </sheetView>
  </sheetViews>
  <sheetFormatPr defaultColWidth="11.00390625" defaultRowHeight="15" customHeight="1"/>
  <cols>
    <col min="1" max="13" width="8.875" style="124" customWidth="1"/>
    <col min="14" max="17" width="9.875" style="124" customWidth="1"/>
    <col min="18" max="18" width="2.625" style="124" customWidth="1"/>
    <col min="19" max="16384" width="9.875" style="124" customWidth="1"/>
  </cols>
  <sheetData>
    <row r="1" spans="1:23" ht="15" customHeight="1">
      <c r="A1" s="214" t="s">
        <v>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"/>
      <c r="O1" s="2"/>
      <c r="P1" s="2"/>
      <c r="Q1" s="2"/>
      <c r="R1" s="123">
        <f>RADIANS(I13)</f>
        <v>1.0471975511965976</v>
      </c>
      <c r="S1" s="5"/>
      <c r="T1" s="5"/>
      <c r="U1" s="5"/>
      <c r="V1" s="5"/>
      <c r="W1" s="5"/>
    </row>
    <row r="2" spans="1:23" ht="15" customHeight="1">
      <c r="A2" s="216" t="s">
        <v>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"/>
      <c r="O2" s="2"/>
      <c r="P2" s="2"/>
      <c r="Q2" s="2"/>
      <c r="R2" s="123"/>
      <c r="S2" s="5"/>
      <c r="T2" s="5"/>
      <c r="U2" s="5"/>
      <c r="V2" s="5"/>
      <c r="W2" s="5"/>
    </row>
    <row r="3" spans="1:23" ht="15" customHeight="1">
      <c r="A3" s="3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5"/>
    </row>
    <row r="4" spans="1:23" ht="15" customHeight="1">
      <c r="A4" s="84"/>
      <c r="B4" s="85"/>
      <c r="C4" s="86"/>
      <c r="D4" s="87"/>
      <c r="E4" s="12"/>
      <c r="F4" s="12"/>
      <c r="G4" s="12"/>
      <c r="H4" s="12"/>
      <c r="I4" s="12"/>
      <c r="J4" s="12"/>
      <c r="K4" s="12"/>
      <c r="L4" s="23"/>
      <c r="M4" s="2"/>
      <c r="N4" s="2"/>
      <c r="O4" s="2"/>
      <c r="P4" s="2"/>
      <c r="Q4" s="2"/>
      <c r="R4" s="2"/>
      <c r="S4" s="5"/>
      <c r="T4" s="5"/>
      <c r="U4" s="5"/>
      <c r="V4" s="5"/>
      <c r="W4" s="5"/>
    </row>
    <row r="5" spans="1:23" ht="15" customHeight="1">
      <c r="A5" s="92" t="s">
        <v>13</v>
      </c>
      <c r="B5" s="93"/>
      <c r="C5" s="94"/>
      <c r="D5" s="95"/>
      <c r="E5" s="12"/>
      <c r="F5" s="12"/>
      <c r="G5" s="12"/>
      <c r="H5" s="12"/>
      <c r="I5" s="39"/>
      <c r="J5" s="12"/>
      <c r="K5" s="19"/>
      <c r="L5" s="23"/>
      <c r="M5" s="2"/>
      <c r="N5" s="2"/>
      <c r="O5" s="2"/>
      <c r="P5" s="2"/>
      <c r="Q5" s="2"/>
      <c r="R5" s="2"/>
      <c r="S5" s="5"/>
      <c r="T5" s="5"/>
      <c r="U5" s="5"/>
      <c r="V5" s="5"/>
      <c r="W5" s="5"/>
    </row>
    <row r="6" spans="1:23" ht="15" customHeight="1">
      <c r="A6" s="92" t="s">
        <v>12</v>
      </c>
      <c r="B6" s="96"/>
      <c r="C6" s="94"/>
      <c r="D6" s="95"/>
      <c r="E6" s="12"/>
      <c r="F6" s="32"/>
      <c r="G6" s="12"/>
      <c r="H6" s="12"/>
      <c r="I6" s="13"/>
      <c r="J6" s="12"/>
      <c r="K6" s="14"/>
      <c r="L6" s="23"/>
      <c r="M6" s="2"/>
      <c r="N6" s="2"/>
      <c r="O6" s="2"/>
      <c r="P6" s="2"/>
      <c r="Q6" s="2"/>
      <c r="R6" s="2"/>
      <c r="S6" s="5"/>
      <c r="T6" s="5"/>
      <c r="U6" s="5"/>
      <c r="V6" s="5"/>
      <c r="W6" s="5"/>
    </row>
    <row r="7" spans="1:23" ht="15" customHeight="1">
      <c r="A7" s="92" t="s">
        <v>14</v>
      </c>
      <c r="B7" s="92"/>
      <c r="C7" s="92"/>
      <c r="D7" s="92"/>
      <c r="E7" s="125"/>
      <c r="F7" s="12"/>
      <c r="G7" s="12"/>
      <c r="H7" s="12"/>
      <c r="I7" s="12"/>
      <c r="J7" s="19"/>
      <c r="K7" s="12"/>
      <c r="L7" s="23"/>
      <c r="M7" s="2"/>
      <c r="N7" s="2"/>
      <c r="O7" s="2"/>
      <c r="P7" s="2"/>
      <c r="Q7" s="2"/>
      <c r="R7" s="2"/>
      <c r="S7" s="5"/>
      <c r="T7" s="5"/>
      <c r="U7" s="5"/>
      <c r="V7" s="5"/>
      <c r="W7" s="5"/>
    </row>
    <row r="8" spans="1:23" ht="15" customHeight="1">
      <c r="A8" s="97" t="s">
        <v>15</v>
      </c>
      <c r="B8" s="95"/>
      <c r="C8" s="94"/>
      <c r="D8" s="95"/>
      <c r="E8" s="12"/>
      <c r="F8" s="40"/>
      <c r="G8" s="36"/>
      <c r="I8" s="114" t="s">
        <v>0</v>
      </c>
      <c r="J8" s="12"/>
      <c r="K8" s="115" t="s">
        <v>19</v>
      </c>
      <c r="L8" s="116" t="s">
        <v>0</v>
      </c>
      <c r="M8" s="2"/>
      <c r="N8" s="2"/>
      <c r="O8" s="2"/>
      <c r="P8" s="2"/>
      <c r="Q8" s="2"/>
      <c r="R8" s="2"/>
      <c r="S8" s="5"/>
      <c r="T8" s="5"/>
      <c r="U8" s="5"/>
      <c r="V8" s="5"/>
      <c r="W8" s="5"/>
    </row>
    <row r="9" spans="1:23" ht="15" customHeight="1">
      <c r="A9" s="126" t="s">
        <v>16</v>
      </c>
      <c r="B9" s="127"/>
      <c r="C9" s="85"/>
      <c r="D9" s="88"/>
      <c r="E9" s="12"/>
      <c r="F9" s="40"/>
      <c r="G9" s="37"/>
      <c r="H9" s="217" t="s">
        <v>35</v>
      </c>
      <c r="I9" s="99">
        <v>30</v>
      </c>
      <c r="J9" s="55" t="s">
        <v>5</v>
      </c>
      <c r="K9" s="112" t="s">
        <v>17</v>
      </c>
      <c r="L9" s="118" t="s">
        <v>4</v>
      </c>
      <c r="M9" s="2"/>
      <c r="N9" s="2"/>
      <c r="O9" s="2"/>
      <c r="P9" s="2"/>
      <c r="Q9" s="2"/>
      <c r="R9" s="2"/>
      <c r="S9" s="5"/>
      <c r="T9" s="5"/>
      <c r="U9" s="5"/>
      <c r="V9" s="5"/>
      <c r="W9" s="5"/>
    </row>
    <row r="10" spans="1:23" ht="15" customHeight="1">
      <c r="A10" s="89" t="s">
        <v>20</v>
      </c>
      <c r="B10" s="90"/>
      <c r="C10" s="91"/>
      <c r="D10" s="98"/>
      <c r="E10" s="82"/>
      <c r="F10" s="12"/>
      <c r="G10" s="12"/>
      <c r="H10" s="218" t="s">
        <v>36</v>
      </c>
      <c r="I10" s="100">
        <v>9000</v>
      </c>
      <c r="J10" s="128" t="s">
        <v>6</v>
      </c>
      <c r="K10" s="113" t="s">
        <v>18</v>
      </c>
      <c r="L10" s="119" t="s">
        <v>22</v>
      </c>
      <c r="M10" s="2"/>
      <c r="N10" s="2"/>
      <c r="O10" s="2"/>
      <c r="P10" s="2"/>
      <c r="Q10" s="2"/>
      <c r="R10" s="2"/>
      <c r="S10" s="5"/>
      <c r="T10" s="5"/>
      <c r="U10" s="5"/>
      <c r="V10" s="5"/>
      <c r="W10" s="5"/>
    </row>
    <row r="11" spans="1:23" ht="15" customHeight="1">
      <c r="A11" s="42"/>
      <c r="B11" s="52"/>
      <c r="C11" s="125"/>
      <c r="D11" s="23"/>
      <c r="E11" s="82" t="str">
        <f>L10</f>
        <v>B</v>
      </c>
      <c r="F11" s="12"/>
      <c r="G11" s="12"/>
      <c r="H11" s="218" t="s">
        <v>3</v>
      </c>
      <c r="I11" s="100">
        <v>120</v>
      </c>
      <c r="J11" s="129" t="s">
        <v>7</v>
      </c>
      <c r="K11" s="12"/>
      <c r="L11" s="23"/>
      <c r="M11" s="2"/>
      <c r="N11" s="2"/>
      <c r="O11" s="2"/>
      <c r="P11" s="2"/>
      <c r="Q11" s="2"/>
      <c r="R11" s="2"/>
      <c r="S11" s="5"/>
      <c r="T11" s="5"/>
      <c r="U11" s="5"/>
      <c r="V11" s="5"/>
      <c r="W11" s="5"/>
    </row>
    <row r="12" spans="1:23" ht="15" customHeight="1">
      <c r="A12" s="42"/>
      <c r="B12" s="52"/>
      <c r="C12" s="44"/>
      <c r="D12" s="27"/>
      <c r="E12" s="15"/>
      <c r="F12" s="15"/>
      <c r="G12" s="15"/>
      <c r="H12" s="218" t="s">
        <v>4</v>
      </c>
      <c r="I12" s="100">
        <v>600</v>
      </c>
      <c r="J12" s="55" t="s">
        <v>8</v>
      </c>
      <c r="K12" s="12"/>
      <c r="L12" s="23"/>
      <c r="M12" s="2"/>
      <c r="N12" s="2"/>
      <c r="O12" s="2"/>
      <c r="P12" s="2"/>
      <c r="Q12" s="2"/>
      <c r="R12" s="2"/>
      <c r="S12" s="5"/>
      <c r="T12" s="5"/>
      <c r="U12" s="5"/>
      <c r="V12" s="5"/>
      <c r="W12" s="5"/>
    </row>
    <row r="13" spans="1:23" ht="15" customHeight="1">
      <c r="A13" s="41"/>
      <c r="B13" s="130"/>
      <c r="C13" s="45"/>
      <c r="D13" s="27"/>
      <c r="E13" s="15"/>
      <c r="F13" s="16"/>
      <c r="G13" s="17"/>
      <c r="H13" s="219" t="s">
        <v>9</v>
      </c>
      <c r="I13" s="220">
        <v>60</v>
      </c>
      <c r="J13" s="56" t="s">
        <v>10</v>
      </c>
      <c r="K13" s="12"/>
      <c r="L13" s="23"/>
      <c r="M13" s="2"/>
      <c r="N13" s="2"/>
      <c r="O13" s="2"/>
      <c r="P13" s="2"/>
      <c r="Q13" s="2"/>
      <c r="R13" s="2"/>
      <c r="S13" s="5"/>
      <c r="T13" s="5"/>
      <c r="U13" s="5"/>
      <c r="V13" s="5"/>
      <c r="W13" s="5"/>
    </row>
    <row r="14" spans="1:23" ht="15" customHeight="1">
      <c r="A14" s="41"/>
      <c r="B14" s="131"/>
      <c r="C14" s="46"/>
      <c r="D14" s="27"/>
      <c r="E14" s="18"/>
      <c r="F14" s="18"/>
      <c r="G14" s="17"/>
      <c r="H14" s="101" t="str">
        <f>L9</f>
        <v>A</v>
      </c>
      <c r="I14" s="120"/>
      <c r="J14" s="125"/>
      <c r="K14" s="12"/>
      <c r="L14" s="23"/>
      <c r="M14" s="2"/>
      <c r="N14" s="2"/>
      <c r="O14" s="2"/>
      <c r="P14" s="2"/>
      <c r="Q14" s="2"/>
      <c r="R14" s="2"/>
      <c r="S14" s="5"/>
      <c r="T14" s="5"/>
      <c r="U14" s="5"/>
      <c r="V14" s="5"/>
      <c r="W14" s="5"/>
    </row>
    <row r="15" spans="1:23" ht="15" customHeight="1">
      <c r="A15" s="41"/>
      <c r="B15" s="131"/>
      <c r="C15" s="46"/>
      <c r="D15" s="27"/>
      <c r="E15" s="18"/>
      <c r="F15" s="18"/>
      <c r="G15" s="17"/>
      <c r="H15" s="101" t="str">
        <f>L9</f>
        <v>A</v>
      </c>
      <c r="I15" s="100"/>
      <c r="J15" s="54"/>
      <c r="K15" s="12"/>
      <c r="L15" s="23"/>
      <c r="M15" s="2"/>
      <c r="N15" s="2"/>
      <c r="O15" s="2"/>
      <c r="P15" s="2"/>
      <c r="Q15" s="2"/>
      <c r="R15" s="2"/>
      <c r="S15" s="5"/>
      <c r="T15" s="5"/>
      <c r="U15" s="5"/>
      <c r="V15" s="5"/>
      <c r="W15" s="5"/>
    </row>
    <row r="16" spans="1:23" ht="15" customHeight="1">
      <c r="A16" s="41"/>
      <c r="B16" s="131"/>
      <c r="C16" s="44"/>
      <c r="D16" s="27"/>
      <c r="E16" s="18"/>
      <c r="F16" s="18"/>
      <c r="G16" s="17"/>
      <c r="H16" s="101" t="str">
        <f>L10</f>
        <v>B</v>
      </c>
      <c r="I16" s="121"/>
      <c r="J16" s="54"/>
      <c r="K16" s="38"/>
      <c r="L16" s="132"/>
      <c r="M16" s="11"/>
      <c r="N16" s="2"/>
      <c r="O16" s="2"/>
      <c r="P16" s="2"/>
      <c r="Q16" s="2"/>
      <c r="R16" s="2"/>
      <c r="S16" s="5"/>
      <c r="T16" s="5"/>
      <c r="U16" s="5"/>
      <c r="V16" s="5"/>
      <c r="W16" s="5"/>
    </row>
    <row r="17" spans="1:23" ht="15" customHeight="1">
      <c r="A17" s="49"/>
      <c r="B17" s="133"/>
      <c r="C17" s="47"/>
      <c r="D17" s="27"/>
      <c r="E17" s="18"/>
      <c r="F17" s="134"/>
      <c r="G17" s="17"/>
      <c r="H17" s="102" t="str">
        <f>L10</f>
        <v>B</v>
      </c>
      <c r="I17" s="122"/>
      <c r="J17" s="57"/>
      <c r="K17" s="12"/>
      <c r="L17" s="23"/>
      <c r="M17" s="7"/>
      <c r="N17" s="2"/>
      <c r="O17" s="2"/>
      <c r="P17" s="2"/>
      <c r="Q17" s="2"/>
      <c r="R17" s="2"/>
      <c r="S17" s="5"/>
      <c r="T17" s="5"/>
      <c r="U17" s="5"/>
      <c r="V17" s="5"/>
      <c r="W17" s="5"/>
    </row>
    <row r="18" spans="1:23" ht="15" customHeight="1">
      <c r="A18" s="42"/>
      <c r="B18" s="48"/>
      <c r="C18" s="43"/>
      <c r="D18" s="27"/>
      <c r="E18" s="18"/>
      <c r="G18" s="34"/>
      <c r="H18" s="12"/>
      <c r="I18" s="53"/>
      <c r="J18" s="57"/>
      <c r="K18" s="19"/>
      <c r="L18" s="23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</row>
    <row r="19" spans="1:23" ht="15" customHeight="1">
      <c r="A19" s="42"/>
      <c r="B19" s="48"/>
      <c r="C19" s="103"/>
      <c r="D19" s="27"/>
      <c r="E19" s="18"/>
      <c r="F19" s="18"/>
      <c r="G19" s="17"/>
      <c r="H19" s="12"/>
      <c r="I19" s="53"/>
      <c r="J19" s="54"/>
      <c r="K19" s="20"/>
      <c r="L19" s="23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</row>
    <row r="20" spans="1:23" ht="15" customHeight="1">
      <c r="A20" s="42"/>
      <c r="B20" s="48"/>
      <c r="C20" s="103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</row>
    <row r="21" spans="1:23" ht="15" customHeight="1">
      <c r="A21" s="49"/>
      <c r="B21" s="50"/>
      <c r="C21" s="51"/>
      <c r="D21" s="74"/>
      <c r="E21" s="61"/>
      <c r="F21" s="61"/>
      <c r="G21" s="62"/>
      <c r="H21" s="83" t="s">
        <v>1</v>
      </c>
      <c r="I21" s="75"/>
      <c r="J21" s="76"/>
      <c r="K21" s="63"/>
      <c r="L21" s="77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</row>
    <row r="22" spans="1:23" ht="15" customHeight="1">
      <c r="A22" s="104" t="str">
        <f>L9</f>
        <v>A</v>
      </c>
      <c r="B22" s="50"/>
      <c r="C22" s="51"/>
      <c r="D22" s="66"/>
      <c r="E22" s="67" t="s">
        <v>21</v>
      </c>
      <c r="F22" s="78">
        <f>T*L/(E*A)</f>
        <v>3.75</v>
      </c>
      <c r="G22" s="68" t="s">
        <v>6</v>
      </c>
      <c r="H22" s="135"/>
      <c r="I22" s="135"/>
      <c r="J22" s="136"/>
      <c r="K22" s="64"/>
      <c r="L22" s="69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</row>
    <row r="23" spans="1:23" ht="15" customHeight="1">
      <c r="A23" s="49"/>
      <c r="B23" s="50"/>
      <c r="C23" s="51"/>
      <c r="D23" s="66"/>
      <c r="E23" s="135"/>
      <c r="F23" s="135"/>
      <c r="G23" s="135"/>
      <c r="H23" s="135"/>
      <c r="I23" s="135"/>
      <c r="J23" s="70"/>
      <c r="K23" s="64"/>
      <c r="L23" s="69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</row>
    <row r="24" spans="1:23" ht="15" customHeight="1">
      <c r="A24" s="21"/>
      <c r="B24" s="33"/>
      <c r="C24" s="6"/>
      <c r="D24" s="71"/>
      <c r="E24" s="117" t="str">
        <f>L9</f>
        <v>A</v>
      </c>
      <c r="F24" s="108">
        <f>IF(I14="",COS(R1),I14)</f>
        <v>0.5000000000000001</v>
      </c>
      <c r="G24" s="106" t="str">
        <f>L9</f>
        <v>A</v>
      </c>
      <c r="H24" s="60">
        <f>IF(I15="",SIN(R1),I15)</f>
        <v>0.8660254037844386</v>
      </c>
      <c r="I24" s="107" t="str">
        <f>L9</f>
        <v>A</v>
      </c>
      <c r="J24" s="137"/>
      <c r="K24" s="64"/>
      <c r="L24" s="69"/>
      <c r="M24" s="2"/>
      <c r="N24" s="2"/>
      <c r="O24" s="2"/>
      <c r="P24" s="2"/>
      <c r="Q24" s="2"/>
      <c r="R24" s="2"/>
      <c r="S24" s="5"/>
      <c r="T24" s="5"/>
      <c r="U24" s="5"/>
      <c r="V24" s="5"/>
      <c r="W24" s="5"/>
    </row>
    <row r="25" spans="1:23" ht="15" customHeight="1">
      <c r="A25" s="21"/>
      <c r="B25" s="21"/>
      <c r="C25" s="22"/>
      <c r="D25" s="72"/>
      <c r="E25" s="117" t="str">
        <f>L10</f>
        <v>B</v>
      </c>
      <c r="F25" s="138">
        <f>IF(I16="",COS(R1),I16)</f>
        <v>0.5000000000000001</v>
      </c>
      <c r="G25" s="106" t="str">
        <f>L10</f>
        <v>B</v>
      </c>
      <c r="H25" s="60">
        <f>IF(I17="",SIN(R1),I17)</f>
        <v>0.8660254037844386</v>
      </c>
      <c r="I25" s="107" t="str">
        <f>L10</f>
        <v>B</v>
      </c>
      <c r="J25" s="70"/>
      <c r="K25" s="64"/>
      <c r="L25" s="69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</row>
    <row r="26" spans="1:23" ht="15" customHeight="1">
      <c r="A26" s="24"/>
      <c r="B26" s="28"/>
      <c r="C26" s="22"/>
      <c r="D26" s="139"/>
      <c r="E26" s="59"/>
      <c r="F26" s="140"/>
      <c r="G26" s="141"/>
      <c r="H26" s="73"/>
      <c r="I26" s="70"/>
      <c r="J26" s="70"/>
      <c r="K26" s="64"/>
      <c r="L26" s="69"/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</row>
    <row r="27" spans="1:23" ht="15" customHeight="1">
      <c r="A27" s="21"/>
      <c r="B27" s="58"/>
      <c r="C27" s="65"/>
      <c r="D27" s="81">
        <f>IF(I16="",COS(R1),I16)</f>
        <v>0.5000000000000001</v>
      </c>
      <c r="E27" s="109" t="str">
        <f>L10</f>
        <v>B</v>
      </c>
      <c r="F27" s="111">
        <f>IF(I17="",SIN(R1),I17)</f>
        <v>0.8660254037844386</v>
      </c>
      <c r="G27" s="110" t="str">
        <f>L10</f>
        <v>B</v>
      </c>
      <c r="H27" s="79">
        <f>-(IF(I14="",COS(R1),I14))</f>
        <v>-0.5000000000000001</v>
      </c>
      <c r="I27" s="110" t="str">
        <f>L9</f>
        <v>A</v>
      </c>
      <c r="J27" s="111">
        <f>-(IF(I15="",SIN(R1),I15))</f>
        <v>-0.8660254037844386</v>
      </c>
      <c r="K27" s="109" t="str">
        <f>L9</f>
        <v>A</v>
      </c>
      <c r="L27" s="80">
        <f>F22</f>
        <v>3.75</v>
      </c>
      <c r="M27" s="2"/>
      <c r="N27" s="2"/>
      <c r="O27" s="2"/>
      <c r="P27" s="2"/>
      <c r="Q27" s="2"/>
      <c r="R27" s="2"/>
      <c r="S27" s="5"/>
      <c r="T27" s="5"/>
      <c r="U27" s="5"/>
      <c r="V27" s="5"/>
      <c r="W27" s="5"/>
    </row>
    <row r="28" spans="1:23" ht="15" customHeight="1">
      <c r="A28" s="26"/>
      <c r="B28" s="29"/>
      <c r="C28" s="30"/>
      <c r="D28" s="5"/>
      <c r="E28" s="142"/>
      <c r="F28" s="5"/>
      <c r="G28" s="5"/>
      <c r="H28" s="12"/>
      <c r="I28" s="12"/>
      <c r="J28" s="1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5"/>
      <c r="W28" s="5"/>
    </row>
    <row r="29" spans="1:23" ht="15" customHeight="1">
      <c r="A29" s="26"/>
      <c r="B29" s="29"/>
      <c r="C29" s="25"/>
      <c r="D29" s="31"/>
      <c r="E29" s="15"/>
      <c r="F29" s="15"/>
      <c r="G29" s="15"/>
      <c r="H29" s="5"/>
      <c r="I29" s="5"/>
      <c r="J29" s="5"/>
      <c r="K29" s="5"/>
      <c r="L29" s="2"/>
      <c r="M29" s="2"/>
      <c r="N29" s="2"/>
      <c r="O29" s="2"/>
      <c r="P29" s="2"/>
      <c r="Q29" s="2"/>
      <c r="R29" s="2"/>
      <c r="S29" s="5"/>
      <c r="T29" s="5"/>
      <c r="U29" s="5"/>
      <c r="V29" s="5"/>
      <c r="W29" s="5"/>
    </row>
    <row r="30" spans="1:23" ht="15" customHeight="1">
      <c r="A30" s="21"/>
      <c r="B30" s="21"/>
      <c r="C30" s="21"/>
      <c r="D30" s="3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5"/>
      <c r="W30" s="5"/>
    </row>
    <row r="31" spans="1:23" ht="15" customHeight="1">
      <c r="A31" s="10"/>
      <c r="B31" s="5"/>
      <c r="C31" s="10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5"/>
      <c r="W31" s="5"/>
    </row>
    <row r="32" spans="1:23" ht="15" customHeight="1">
      <c r="A32" s="105" t="str">
        <f>L9</f>
        <v>A</v>
      </c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5"/>
      <c r="W32" s="5"/>
    </row>
    <row r="33" spans="1:2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</row>
    <row r="34" spans="1:23" ht="15" customHeight="1">
      <c r="A34" s="2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  <c r="V34" s="5"/>
      <c r="W34" s="5"/>
    </row>
    <row r="35" spans="1:23" ht="15" customHeight="1">
      <c r="A35" s="143"/>
      <c r="B35" s="14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  <c r="V35" s="5"/>
      <c r="W35" s="5"/>
    </row>
    <row r="36" spans="1:23" ht="15" customHeight="1">
      <c r="A36" s="2"/>
      <c r="B36" s="9"/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  <c r="V36" s="5"/>
      <c r="W36" s="5"/>
    </row>
    <row r="37" spans="1:23" ht="15" customHeight="1">
      <c r="A37" s="2"/>
      <c r="B37" s="9"/>
      <c r="C37" s="2"/>
      <c r="D37" s="2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"/>
      <c r="T37" s="5"/>
      <c r="U37" s="5"/>
      <c r="V37" s="5"/>
      <c r="W37" s="5"/>
    </row>
    <row r="38" spans="1:23" ht="15" customHeight="1">
      <c r="A38" s="2"/>
      <c r="B38" s="144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"/>
      <c r="T38" s="5"/>
      <c r="U38" s="5"/>
      <c r="V38" s="5"/>
      <c r="W38" s="5"/>
    </row>
    <row r="39" spans="1:23" ht="15" customHeight="1">
      <c r="A39" s="2"/>
      <c r="B39" s="9"/>
      <c r="C39" s="2"/>
      <c r="D39" s="2"/>
      <c r="E39" s="2"/>
      <c r="F39" s="1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"/>
      <c r="T39" s="5"/>
      <c r="U39" s="5"/>
      <c r="V39" s="5"/>
      <c r="W39" s="5"/>
    </row>
    <row r="40" spans="1:23" ht="15" customHeight="1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/>
      <c r="T40" s="5"/>
      <c r="U40" s="5"/>
      <c r="V40" s="5"/>
      <c r="W40" s="5"/>
    </row>
    <row r="41" spans="1:2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  <c r="T41" s="5"/>
      <c r="U41" s="5"/>
      <c r="V41" s="5"/>
      <c r="W41" s="5"/>
    </row>
    <row r="42" spans="1:23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/>
      <c r="T42" s="5"/>
      <c r="U42" s="5"/>
      <c r="V42" s="5"/>
      <c r="W42" s="5"/>
    </row>
    <row r="43" spans="1:23" ht="15" customHeight="1">
      <c r="A43" s="14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/>
      <c r="T43" s="5"/>
      <c r="U43" s="5"/>
      <c r="V43" s="5"/>
      <c r="W43" s="5"/>
    </row>
    <row r="44" spans="1:23" ht="15" customHeight="1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"/>
      <c r="T44" s="5"/>
      <c r="U44" s="5"/>
      <c r="V44" s="5"/>
      <c r="W44" s="5"/>
    </row>
    <row r="45" spans="1:2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  <c r="T45" s="5"/>
      <c r="U45" s="5"/>
      <c r="V45" s="5"/>
      <c r="W45" s="5"/>
    </row>
    <row r="46" spans="1:23" ht="15" customHeight="1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  <c r="T46" s="5"/>
      <c r="U46" s="5"/>
      <c r="V46" s="5"/>
      <c r="W46" s="5"/>
    </row>
    <row r="47" spans="1:23" ht="15" customHeight="1">
      <c r="A47" s="2"/>
      <c r="B47" s="9"/>
      <c r="C47" s="2"/>
      <c r="D47" s="2"/>
      <c r="E47" s="146" t="str">
        <f>L10</f>
        <v>B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"/>
      <c r="T47" s="5"/>
      <c r="U47" s="5"/>
      <c r="V47" s="5"/>
      <c r="W47" s="5"/>
    </row>
    <row r="48" spans="1:23" ht="15" customHeight="1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"/>
      <c r="T48" s="5"/>
      <c r="U48" s="5"/>
      <c r="V48" s="5"/>
      <c r="W48" s="5"/>
    </row>
    <row r="49" spans="1:23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"/>
      <c r="T49" s="5"/>
      <c r="U49" s="5"/>
      <c r="V49" s="5"/>
      <c r="W49" s="5"/>
    </row>
    <row r="50" spans="1:23" ht="15" customHeight="1">
      <c r="A50" s="2"/>
      <c r="B50" s="14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5"/>
      <c r="T50" s="5"/>
      <c r="U50" s="5"/>
      <c r="V50" s="5"/>
      <c r="W50" s="5"/>
    </row>
    <row r="51" spans="1:23" ht="15" customHeight="1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5"/>
      <c r="U51" s="5"/>
      <c r="V51" s="5"/>
      <c r="W51" s="5"/>
    </row>
    <row r="52" spans="1:23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5"/>
      <c r="V52" s="5"/>
      <c r="W52" s="5"/>
    </row>
    <row r="53" spans="1:23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5"/>
      <c r="S53" s="5"/>
      <c r="T53" s="5"/>
      <c r="U53" s="5"/>
      <c r="V53" s="5"/>
      <c r="W53" s="5"/>
    </row>
    <row r="54" spans="1:23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5"/>
      <c r="S54" s="5"/>
      <c r="T54" s="5"/>
      <c r="U54" s="5"/>
      <c r="V54" s="5"/>
      <c r="W54" s="5"/>
    </row>
    <row r="55" spans="1:23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5"/>
      <c r="S55" s="5"/>
      <c r="T55" s="5"/>
      <c r="U55" s="5"/>
      <c r="V55" s="5"/>
      <c r="W55" s="5"/>
    </row>
    <row r="56" spans="1:23" ht="15" customHeight="1">
      <c r="A56" s="2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 customHeight="1">
      <c r="A57" s="2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 customHeight="1">
      <c r="A58" s="2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 customHeight="1">
      <c r="A59" s="2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customHeight="1">
      <c r="A60" s="2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 customHeight="1">
      <c r="A61" s="2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 customHeight="1">
      <c r="A62" s="2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 customHeight="1">
      <c r="A63" s="2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 customHeight="1">
      <c r="A64" s="2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 customHeight="1">
      <c r="A65" s="2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 customHeight="1">
      <c r="A66" s="2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 customHeight="1">
      <c r="A67" s="2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 customHeight="1">
      <c r="A68" s="2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 customHeight="1">
      <c r="A69" s="2"/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 customHeight="1">
      <c r="A70" s="2"/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 customHeight="1">
      <c r="A71" s="2"/>
      <c r="B71" s="2"/>
      <c r="C71" s="2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 customHeight="1">
      <c r="A72" s="2"/>
      <c r="B72" s="2"/>
      <c r="C72" s="2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 customHeight="1">
      <c r="A73" s="2"/>
      <c r="B73" s="2"/>
      <c r="C73" s="2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109" ht="15" customHeight="1">
      <c r="A74" s="2"/>
      <c r="B74" s="2"/>
      <c r="C74" s="2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DE74" s="35">
        <v>46</v>
      </c>
    </row>
    <row r="75" spans="1:109" ht="15" customHeight="1">
      <c r="A75" s="2"/>
      <c r="B75" s="2"/>
      <c r="C75" s="2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DE75" s="35">
        <v>0</v>
      </c>
    </row>
    <row r="76" spans="1:109" ht="15" customHeight="1">
      <c r="A76" s="2"/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DE76" s="35">
        <v>1</v>
      </c>
    </row>
    <row r="77" spans="1:109" ht="15" customHeight="1">
      <c r="A77" s="2"/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DE77" s="124">
        <v>0</v>
      </c>
    </row>
    <row r="78" spans="1:23" ht="15" customHeight="1">
      <c r="A78" s="2"/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 customHeight="1">
      <c r="A79" s="2"/>
      <c r="B79" s="2"/>
      <c r="C79" s="2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 customHeight="1">
      <c r="A80" s="2"/>
      <c r="B80" s="2"/>
      <c r="C80" s="2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 customHeight="1">
      <c r="A81" s="2"/>
      <c r="B81" s="2"/>
      <c r="C81" s="2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 customHeight="1">
      <c r="A82" s="2"/>
      <c r="B82" s="2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 customHeight="1">
      <c r="A83" s="2"/>
      <c r="B83" s="2"/>
      <c r="C83" s="2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 customHeight="1">
      <c r="A84" s="2"/>
      <c r="B84" s="2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 customHeight="1">
      <c r="A85" s="2"/>
      <c r="B85" s="2"/>
      <c r="C85" s="2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 customHeight="1">
      <c r="A86" s="2"/>
      <c r="B86" s="2"/>
      <c r="C86" s="2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 customHeight="1">
      <c r="A87" s="2"/>
      <c r="B87" s="2"/>
      <c r="C87" s="2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 customHeight="1">
      <c r="A88" s="2"/>
      <c r="B88" s="2"/>
      <c r="C88" s="2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 customHeight="1">
      <c r="A89" s="2"/>
      <c r="B89" s="2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 customHeight="1">
      <c r="A90" s="2"/>
      <c r="B90" s="2"/>
      <c r="C90" s="2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 customHeight="1">
      <c r="A91" s="2"/>
      <c r="B91" s="2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 customHeight="1">
      <c r="A92" s="2"/>
      <c r="B92" s="2"/>
      <c r="C92" s="2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 customHeight="1">
      <c r="A93" s="2"/>
      <c r="B93" s="2"/>
      <c r="C93" s="2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 customHeight="1">
      <c r="A94" s="2"/>
      <c r="B94" s="2"/>
      <c r="C94" s="2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 customHeight="1">
      <c r="A95" s="2"/>
      <c r="B95" s="2"/>
      <c r="C95" s="2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 customHeight="1">
      <c r="A96" s="2"/>
      <c r="B96" s="2"/>
      <c r="C96" s="2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 customHeight="1">
      <c r="A97" s="2"/>
      <c r="B97" s="2"/>
      <c r="C97" s="2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 customHeight="1">
      <c r="A98" s="2"/>
      <c r="B98" s="2"/>
      <c r="C98" s="2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 customHeight="1">
      <c r="A99" s="2"/>
      <c r="B99" s="2"/>
      <c r="C99" s="2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 customHeight="1">
      <c r="A100" s="2"/>
      <c r="B100" s="2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 customHeight="1">
      <c r="A101" s="2"/>
      <c r="B101" s="2"/>
      <c r="C101" s="2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 customHeight="1">
      <c r="A102" s="2"/>
      <c r="B102" s="2"/>
      <c r="C102" s="2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 customHeight="1">
      <c r="A103" s="2"/>
      <c r="B103" s="2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2"/>
      <c r="B104" s="2"/>
      <c r="C104" s="2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 customHeight="1">
      <c r="A105" s="2"/>
      <c r="B105" s="2"/>
      <c r="C105" s="2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 customHeight="1">
      <c r="A106" s="2"/>
      <c r="B106" s="2"/>
      <c r="C106" s="2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 customHeight="1">
      <c r="A107" s="2"/>
      <c r="B107" s="2"/>
      <c r="C107" s="2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 customHeight="1">
      <c r="A108" s="2"/>
      <c r="B108" s="2"/>
      <c r="C108" s="2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 customHeight="1">
      <c r="A109" s="2"/>
      <c r="B109" s="2"/>
      <c r="C109" s="2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 customHeight="1">
      <c r="A110" s="2"/>
      <c r="B110" s="2"/>
      <c r="C110" s="2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 customHeight="1">
      <c r="A111" s="2"/>
      <c r="B111" s="2"/>
      <c r="C111" s="2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 customHeight="1">
      <c r="A112" s="2"/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 customHeight="1">
      <c r="A113" s="2"/>
      <c r="B113" s="2"/>
      <c r="C113" s="2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 customHeight="1">
      <c r="A114" s="2"/>
      <c r="B114" s="2"/>
      <c r="C114" s="2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 customHeight="1">
      <c r="A115" s="2"/>
      <c r="B115" s="2"/>
      <c r="C115" s="2"/>
      <c r="D115" s="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 customHeight="1">
      <c r="A116" s="2"/>
      <c r="B116" s="2"/>
      <c r="C116" s="2"/>
      <c r="D116" s="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 customHeight="1">
      <c r="A117" s="2"/>
      <c r="B117" s="2"/>
      <c r="C117" s="2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 customHeight="1">
      <c r="A118" s="2"/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 customHeight="1">
      <c r="A119" s="5"/>
      <c r="B119" s="5"/>
      <c r="C119" s="5"/>
      <c r="D119" s="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 customHeight="1">
      <c r="A120" s="5"/>
      <c r="B120" s="5"/>
      <c r="C120" s="5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 customHeight="1">
      <c r="A121" s="5"/>
      <c r="B121" s="5"/>
      <c r="C121" s="5"/>
      <c r="D121" s="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 customHeight="1">
      <c r="A122" s="5"/>
      <c r="B122" s="5"/>
      <c r="C122" s="5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 customHeight="1">
      <c r="A123" s="5"/>
      <c r="B123" s="5"/>
      <c r="C123" s="5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 customHeight="1">
      <c r="A124" s="5"/>
      <c r="B124" s="5"/>
      <c r="C124" s="5"/>
      <c r="D124" s="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 customHeight="1">
      <c r="A125" s="5"/>
      <c r="B125" s="5"/>
      <c r="C125" s="5"/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 customHeight="1">
      <c r="A126" s="5"/>
      <c r="B126" s="5"/>
      <c r="C126" s="5"/>
      <c r="D126" s="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 customHeight="1">
      <c r="A127" s="5"/>
      <c r="B127" s="5"/>
      <c r="C127" s="5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 customHeight="1">
      <c r="A128" s="5"/>
      <c r="B128" s="5"/>
      <c r="C128" s="5"/>
      <c r="D128" s="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 customHeight="1">
      <c r="A129" s="5"/>
      <c r="B129" s="5"/>
      <c r="C129" s="5"/>
      <c r="D129" s="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 customHeight="1">
      <c r="A130" s="5"/>
      <c r="B130" s="5"/>
      <c r="C130" s="5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 customHeight="1">
      <c r="A131" s="5"/>
      <c r="B131" s="5"/>
      <c r="C131" s="5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 customHeight="1">
      <c r="A132" s="5"/>
      <c r="B132" s="5"/>
      <c r="C132" s="5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 customHeight="1">
      <c r="A133" s="5"/>
      <c r="B133" s="5"/>
      <c r="C133" s="5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 customHeight="1">
      <c r="A134" s="5"/>
      <c r="B134" s="5"/>
      <c r="C134" s="5"/>
      <c r="D134" s="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</sheetData>
  <sheetProtection password="EF46" sheet="1" objects="1" scenarios="1"/>
  <mergeCells count="2">
    <mergeCell ref="A1:M1"/>
    <mergeCell ref="A2:M2"/>
  </mergeCells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630"/>
  <sheetViews>
    <sheetView zoomScale="125" zoomScaleNormal="125" workbookViewId="0" topLeftCell="A1">
      <selection activeCell="C22" sqref="C22"/>
    </sheetView>
  </sheetViews>
  <sheetFormatPr defaultColWidth="11.00390625" defaultRowHeight="15" customHeight="1"/>
  <cols>
    <col min="1" max="13" width="8.875" style="124" customWidth="1"/>
    <col min="14" max="17" width="9.875" style="124" customWidth="1"/>
    <col min="18" max="18" width="2.625" style="124" customWidth="1"/>
    <col min="19" max="16384" width="9.875" style="124" customWidth="1"/>
  </cols>
  <sheetData>
    <row r="1" spans="1:23" ht="15" customHeight="1">
      <c r="A1" s="214" t="s">
        <v>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"/>
      <c r="O1" s="2"/>
      <c r="P1" s="2"/>
      <c r="Q1" s="2"/>
      <c r="R1" s="123">
        <f>RADIANS(I13)</f>
        <v>0</v>
      </c>
      <c r="S1" s="5"/>
      <c r="T1" s="5"/>
      <c r="U1" s="5"/>
      <c r="V1" s="5"/>
      <c r="W1" s="5"/>
    </row>
    <row r="2" spans="1:23" ht="15" customHeight="1">
      <c r="A2" s="216" t="s">
        <v>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"/>
      <c r="O2" s="2"/>
      <c r="P2" s="2"/>
      <c r="Q2" s="2"/>
      <c r="R2" s="123"/>
      <c r="S2" s="5"/>
      <c r="T2" s="5"/>
      <c r="U2" s="5"/>
      <c r="V2" s="5"/>
      <c r="W2" s="5"/>
    </row>
    <row r="3" spans="1:23" ht="15" customHeight="1">
      <c r="A3" s="3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5"/>
      <c r="U3" s="5"/>
      <c r="V3" s="5"/>
      <c r="W3" s="5"/>
    </row>
    <row r="4" spans="1:23" ht="15" customHeight="1">
      <c r="A4" s="147"/>
      <c r="B4" s="103"/>
      <c r="C4" s="148"/>
      <c r="D4" s="23"/>
      <c r="E4" s="12"/>
      <c r="F4" s="12"/>
      <c r="G4" s="12"/>
      <c r="H4" s="12"/>
      <c r="I4" s="12"/>
      <c r="J4" s="12"/>
      <c r="K4" s="12"/>
      <c r="L4" s="23"/>
      <c r="M4" s="2"/>
      <c r="N4" s="2"/>
      <c r="O4" s="2"/>
      <c r="P4" s="2"/>
      <c r="Q4" s="2"/>
      <c r="R4" s="2"/>
      <c r="S4" s="5"/>
      <c r="T4" s="5"/>
      <c r="U4" s="5"/>
      <c r="V4" s="5"/>
      <c r="W4" s="5"/>
    </row>
    <row r="5" spans="1:23" ht="15" customHeight="1">
      <c r="A5" s="212" t="s">
        <v>31</v>
      </c>
      <c r="B5" s="209"/>
      <c r="C5" s="210"/>
      <c r="D5" s="211"/>
      <c r="E5" s="12"/>
      <c r="F5" s="12"/>
      <c r="G5" s="12"/>
      <c r="H5" s="12"/>
      <c r="I5" s="39"/>
      <c r="J5" s="12"/>
      <c r="K5" s="19"/>
      <c r="L5" s="23"/>
      <c r="M5" s="2"/>
      <c r="N5" s="2"/>
      <c r="O5" s="2"/>
      <c r="P5" s="2"/>
      <c r="Q5" s="2"/>
      <c r="R5" s="2"/>
      <c r="S5" s="5"/>
      <c r="T5" s="5"/>
      <c r="U5" s="5"/>
      <c r="V5" s="5"/>
      <c r="W5" s="5"/>
    </row>
    <row r="6" spans="1:23" ht="15" customHeight="1">
      <c r="A6" s="208" t="s">
        <v>32</v>
      </c>
      <c r="B6" s="209"/>
      <c r="C6" s="210"/>
      <c r="D6" s="211"/>
      <c r="E6" s="12"/>
      <c r="F6" s="189"/>
      <c r="G6" s="54"/>
      <c r="H6" s="54"/>
      <c r="I6" s="190"/>
      <c r="J6" s="54"/>
      <c r="K6" s="191"/>
      <c r="L6" s="55"/>
      <c r="M6" s="12"/>
      <c r="N6" s="2"/>
      <c r="O6" s="2"/>
      <c r="P6" s="2"/>
      <c r="Q6" s="2"/>
      <c r="R6" s="2"/>
      <c r="S6" s="5"/>
      <c r="T6" s="5"/>
      <c r="U6" s="5"/>
      <c r="V6" s="5"/>
      <c r="W6" s="5"/>
    </row>
    <row r="7" spans="1:23" ht="15" customHeight="1">
      <c r="A7" s="208" t="s">
        <v>33</v>
      </c>
      <c r="B7" s="208"/>
      <c r="C7" s="208"/>
      <c r="D7" s="208"/>
      <c r="E7" s="125"/>
      <c r="F7" s="54"/>
      <c r="G7" s="54"/>
      <c r="H7" s="54"/>
      <c r="I7" s="54"/>
      <c r="J7" s="165"/>
      <c r="K7" s="54"/>
      <c r="L7" s="55"/>
      <c r="M7" s="12"/>
      <c r="N7" s="2"/>
      <c r="O7" s="2"/>
      <c r="P7" s="2"/>
      <c r="Q7" s="2"/>
      <c r="R7" s="2"/>
      <c r="S7" s="5"/>
      <c r="T7" s="5"/>
      <c r="U7" s="5"/>
      <c r="V7" s="5"/>
      <c r="W7" s="5"/>
    </row>
    <row r="8" spans="1:23" ht="15" customHeight="1">
      <c r="A8" s="151"/>
      <c r="B8" s="150"/>
      <c r="C8" s="149"/>
      <c r="D8" s="150"/>
      <c r="E8" s="12"/>
      <c r="F8" s="192"/>
      <c r="G8" s="193"/>
      <c r="H8" s="57"/>
      <c r="I8" s="194"/>
      <c r="J8" s="54"/>
      <c r="K8" s="195"/>
      <c r="L8" s="194"/>
      <c r="M8" s="12"/>
      <c r="N8" s="2"/>
      <c r="O8" s="2"/>
      <c r="P8" s="2"/>
      <c r="Q8" s="2"/>
      <c r="R8" s="2"/>
      <c r="S8" s="5"/>
      <c r="T8" s="5"/>
      <c r="U8" s="5"/>
      <c r="V8" s="5"/>
      <c r="W8" s="5"/>
    </row>
    <row r="9" spans="1:23" ht="15" customHeight="1">
      <c r="A9" s="152"/>
      <c r="B9" s="153"/>
      <c r="C9" s="103"/>
      <c r="D9" s="154"/>
      <c r="E9" s="12"/>
      <c r="F9" s="192"/>
      <c r="G9" s="196"/>
      <c r="H9" s="177"/>
      <c r="I9" s="183"/>
      <c r="J9" s="55"/>
      <c r="K9" s="178"/>
      <c r="L9" s="184"/>
      <c r="M9" s="12"/>
      <c r="N9" s="2"/>
      <c r="O9" s="2"/>
      <c r="P9" s="2"/>
      <c r="Q9" s="2"/>
      <c r="R9" s="2"/>
      <c r="S9" s="5"/>
      <c r="T9" s="5"/>
      <c r="U9" s="5"/>
      <c r="V9" s="5"/>
      <c r="W9" s="5"/>
    </row>
    <row r="10" spans="1:23" ht="15" customHeight="1">
      <c r="A10" s="155"/>
      <c r="B10" s="156"/>
      <c r="C10" s="213">
        <v>134</v>
      </c>
      <c r="D10" s="36" t="s">
        <v>10</v>
      </c>
      <c r="E10" s="82"/>
      <c r="F10" s="54"/>
      <c r="G10" s="203" t="s">
        <v>24</v>
      </c>
      <c r="H10" s="177"/>
      <c r="I10" s="53"/>
      <c r="J10" s="182"/>
      <c r="K10" s="178"/>
      <c r="L10" s="184"/>
      <c r="M10" s="12"/>
      <c r="N10" s="2"/>
      <c r="O10" s="2"/>
      <c r="P10" s="2"/>
      <c r="Q10" s="2"/>
      <c r="R10" s="2"/>
      <c r="S10" s="5"/>
      <c r="T10" s="5"/>
      <c r="U10" s="5"/>
      <c r="V10" s="5"/>
      <c r="W10" s="5"/>
    </row>
    <row r="11" spans="1:23" ht="15" customHeight="1">
      <c r="A11" s="42"/>
      <c r="B11" s="52"/>
      <c r="C11" s="125"/>
      <c r="D11" s="23"/>
      <c r="E11" s="82"/>
      <c r="F11" s="54"/>
      <c r="G11" s="54"/>
      <c r="H11" s="177"/>
      <c r="I11" s="53"/>
      <c r="J11" s="179"/>
      <c r="K11" s="54"/>
      <c r="L11" s="55"/>
      <c r="M11" s="12"/>
      <c r="N11" s="2"/>
      <c r="O11" s="2"/>
      <c r="P11" s="2"/>
      <c r="Q11" s="2"/>
      <c r="R11" s="2"/>
      <c r="S11" s="5"/>
      <c r="T11" s="5"/>
      <c r="U11" s="5"/>
      <c r="V11" s="5"/>
      <c r="W11" s="5"/>
    </row>
    <row r="12" spans="1:23" ht="15" customHeight="1">
      <c r="A12" s="42"/>
      <c r="B12" s="213">
        <v>179</v>
      </c>
      <c r="C12" s="185" t="s">
        <v>10</v>
      </c>
      <c r="D12" s="27"/>
      <c r="E12" s="15"/>
      <c r="F12" s="188"/>
      <c r="G12" s="181">
        <f>SIN(RADIANS(C10))</f>
        <v>0.7193398003386511</v>
      </c>
      <c r="H12" s="201" t="s">
        <v>25</v>
      </c>
      <c r="I12" s="181">
        <f>SIN(RADIANS(B12))</f>
        <v>0.01745240643728344</v>
      </c>
      <c r="J12" s="56" t="s">
        <v>29</v>
      </c>
      <c r="K12" s="206">
        <f>E19*SIN(RADIANS(E20))</f>
        <v>-5.500000000000001</v>
      </c>
      <c r="L12" s="205" t="s">
        <v>30</v>
      </c>
      <c r="M12" s="54"/>
      <c r="N12" s="2"/>
      <c r="O12" s="2"/>
      <c r="P12" s="2"/>
      <c r="Q12" s="2"/>
      <c r="R12" s="2"/>
      <c r="S12" s="5"/>
      <c r="T12" s="5"/>
      <c r="U12" s="5"/>
      <c r="V12" s="5"/>
      <c r="W12" s="5"/>
    </row>
    <row r="13" spans="1:23" ht="15" customHeight="1">
      <c r="A13" s="41"/>
      <c r="B13" s="130"/>
      <c r="C13" s="45"/>
      <c r="D13" s="27"/>
      <c r="E13" s="15"/>
      <c r="F13" s="54"/>
      <c r="G13" s="58"/>
      <c r="H13" s="157"/>
      <c r="I13" s="183"/>
      <c r="J13" s="56"/>
      <c r="K13" s="54"/>
      <c r="L13" s="55"/>
      <c r="M13" s="12"/>
      <c r="N13" s="2"/>
      <c r="O13" s="2"/>
      <c r="P13" s="2"/>
      <c r="Q13" s="2"/>
      <c r="R13" s="2"/>
      <c r="S13" s="5"/>
      <c r="T13" s="5"/>
      <c r="U13" s="5"/>
      <c r="V13" s="5"/>
      <c r="W13" s="5"/>
    </row>
    <row r="14" spans="1:23" ht="15" customHeight="1">
      <c r="A14" s="41"/>
      <c r="B14" s="131"/>
      <c r="C14" s="46"/>
      <c r="D14" s="27"/>
      <c r="E14" s="18"/>
      <c r="F14" s="173"/>
      <c r="G14" s="58"/>
      <c r="H14" s="165"/>
      <c r="I14" s="197"/>
      <c r="J14" s="57"/>
      <c r="K14" s="54"/>
      <c r="L14" s="55"/>
      <c r="M14" s="12"/>
      <c r="N14" s="2"/>
      <c r="O14" s="2"/>
      <c r="P14" s="2"/>
      <c r="Q14" s="2"/>
      <c r="R14" s="2"/>
      <c r="S14" s="5"/>
      <c r="T14" s="5"/>
      <c r="U14" s="5"/>
      <c r="V14" s="5"/>
      <c r="W14" s="5"/>
    </row>
    <row r="15" spans="1:23" ht="15" customHeight="1">
      <c r="A15" s="41"/>
      <c r="B15" s="131"/>
      <c r="C15" s="46"/>
      <c r="D15" s="27"/>
      <c r="E15" s="18"/>
      <c r="F15" s="173"/>
      <c r="G15" s="203" t="s">
        <v>27</v>
      </c>
      <c r="H15" s="187"/>
      <c r="I15" s="53"/>
      <c r="J15" s="54"/>
      <c r="K15" s="54"/>
      <c r="L15" s="55"/>
      <c r="M15" s="12"/>
      <c r="N15" s="2"/>
      <c r="O15" s="2"/>
      <c r="P15" s="2"/>
      <c r="Q15" s="2"/>
      <c r="R15" s="2"/>
      <c r="S15" s="5"/>
      <c r="T15" s="5"/>
      <c r="U15" s="5"/>
      <c r="V15" s="5"/>
      <c r="W15" s="5"/>
    </row>
    <row r="16" spans="1:23" ht="15" customHeight="1">
      <c r="A16" s="41"/>
      <c r="B16" s="131"/>
      <c r="C16" s="44"/>
      <c r="D16" s="27"/>
      <c r="E16" s="18"/>
      <c r="F16" s="173"/>
      <c r="G16" s="58"/>
      <c r="H16" s="165"/>
      <c r="I16" s="197"/>
      <c r="J16" s="54"/>
      <c r="K16" s="198"/>
      <c r="L16" s="132"/>
      <c r="M16" s="180"/>
      <c r="N16" s="2"/>
      <c r="O16" s="2"/>
      <c r="P16" s="2"/>
      <c r="Q16" s="2"/>
      <c r="R16" s="2"/>
      <c r="S16" s="5"/>
      <c r="T16" s="5"/>
      <c r="U16" s="5"/>
      <c r="V16" s="5"/>
      <c r="W16" s="5"/>
    </row>
    <row r="17" spans="1:23" ht="15" customHeight="1">
      <c r="A17" s="49"/>
      <c r="B17" s="133"/>
      <c r="C17" s="47"/>
      <c r="D17" s="27"/>
      <c r="E17" s="18"/>
      <c r="F17" s="165"/>
      <c r="G17" s="181">
        <f>COS(RADIANS(C10))</f>
        <v>-0.6946583704589974</v>
      </c>
      <c r="H17" s="201" t="s">
        <v>25</v>
      </c>
      <c r="I17" s="181">
        <f>COS(RADIANS(B12))</f>
        <v>-0.9998476951563913</v>
      </c>
      <c r="J17" s="56" t="s">
        <v>29</v>
      </c>
      <c r="K17" s="207">
        <f>E19*COS(RADIANS(E20))</f>
        <v>-9.526279441628825</v>
      </c>
      <c r="L17" s="205" t="s">
        <v>30</v>
      </c>
      <c r="M17" s="32"/>
      <c r="N17" s="2"/>
      <c r="O17" s="2"/>
      <c r="P17" s="2"/>
      <c r="Q17" s="2"/>
      <c r="R17" s="2"/>
      <c r="S17" s="5"/>
      <c r="T17" s="5"/>
      <c r="U17" s="5"/>
      <c r="V17" s="5"/>
      <c r="W17" s="5"/>
    </row>
    <row r="18" spans="1:23" ht="15" customHeight="1">
      <c r="A18" s="42"/>
      <c r="B18" s="48"/>
      <c r="C18" s="43"/>
      <c r="D18" s="27"/>
      <c r="E18" s="18"/>
      <c r="F18" s="199"/>
      <c r="G18" s="65"/>
      <c r="H18" s="54"/>
      <c r="I18" s="53"/>
      <c r="J18" s="57"/>
      <c r="K18" s="165"/>
      <c r="L18" s="55"/>
      <c r="M18" s="12"/>
      <c r="N18" s="2"/>
      <c r="O18" s="2"/>
      <c r="P18" s="2"/>
      <c r="Q18" s="2"/>
      <c r="R18" s="2"/>
      <c r="S18" s="5"/>
      <c r="T18" s="5"/>
      <c r="U18" s="5"/>
      <c r="V18" s="5"/>
      <c r="W18" s="5"/>
    </row>
    <row r="19" spans="1:23" ht="15" customHeight="1">
      <c r="A19" s="42"/>
      <c r="B19" s="48"/>
      <c r="C19" s="103"/>
      <c r="D19" s="27"/>
      <c r="E19" s="221">
        <v>11</v>
      </c>
      <c r="F19" s="179" t="s">
        <v>5</v>
      </c>
      <c r="G19" s="58"/>
      <c r="H19" s="54"/>
      <c r="I19" s="53"/>
      <c r="J19" s="54"/>
      <c r="K19" s="188"/>
      <c r="L19" s="55"/>
      <c r="M19" s="12"/>
      <c r="N19" s="2"/>
      <c r="O19" s="2"/>
      <c r="P19" s="2"/>
      <c r="Q19" s="2"/>
      <c r="R19" s="2"/>
      <c r="S19" s="5"/>
      <c r="T19" s="5"/>
      <c r="U19" s="5"/>
      <c r="V19" s="5"/>
      <c r="W19" s="5"/>
    </row>
    <row r="20" spans="1:23" ht="15" customHeight="1">
      <c r="A20" s="42"/>
      <c r="B20" s="48"/>
      <c r="C20" s="103"/>
      <c r="D20" s="125"/>
      <c r="E20" s="222">
        <v>210</v>
      </c>
      <c r="F20" s="186" t="s">
        <v>10</v>
      </c>
      <c r="G20" s="57" t="s">
        <v>34</v>
      </c>
      <c r="H20" s="57"/>
      <c r="I20" s="57"/>
      <c r="J20" s="57"/>
      <c r="K20" s="57"/>
      <c r="L20" s="57"/>
      <c r="M20" s="12"/>
      <c r="N20" s="2"/>
      <c r="O20" s="2"/>
      <c r="P20" s="2"/>
      <c r="Q20" s="2"/>
      <c r="R20" s="2"/>
      <c r="S20" s="5"/>
      <c r="T20" s="5"/>
      <c r="U20" s="5"/>
      <c r="V20" s="5"/>
      <c r="W20" s="5"/>
    </row>
    <row r="21" spans="1:23" ht="15" customHeight="1">
      <c r="A21" s="49"/>
      <c r="B21" s="50"/>
      <c r="C21" s="103"/>
      <c r="D21" s="27"/>
      <c r="E21" s="18"/>
      <c r="F21" s="173"/>
      <c r="G21" s="167"/>
      <c r="H21" s="200"/>
      <c r="I21" s="170"/>
      <c r="J21" s="57"/>
      <c r="K21" s="54"/>
      <c r="L21" s="54"/>
      <c r="M21" s="12"/>
      <c r="N21" s="2"/>
      <c r="O21" s="2"/>
      <c r="P21" s="2"/>
      <c r="Q21" s="2"/>
      <c r="R21" s="2"/>
      <c r="S21" s="5"/>
      <c r="T21" s="5"/>
      <c r="U21" s="5"/>
      <c r="V21" s="5"/>
      <c r="W21" s="5"/>
    </row>
    <row r="22" spans="1:23" ht="15" customHeight="1">
      <c r="A22" s="104"/>
      <c r="B22" s="50"/>
      <c r="C22" s="103"/>
      <c r="D22" s="27"/>
      <c r="E22" s="157"/>
      <c r="F22" s="158"/>
      <c r="G22" s="204" t="s">
        <v>28</v>
      </c>
      <c r="H22" s="202">
        <f>(-K12*I17+K17*I12)/(G12*I17-I12*G17)</f>
        <v>8.012112137439615</v>
      </c>
      <c r="I22" s="57" t="s">
        <v>5</v>
      </c>
      <c r="J22" s="159"/>
      <c r="K22" s="54"/>
      <c r="L22" s="54"/>
      <c r="M22" s="12"/>
      <c r="N22" s="2"/>
      <c r="O22" s="2"/>
      <c r="P22" s="2"/>
      <c r="Q22" s="2"/>
      <c r="R22" s="2"/>
      <c r="S22" s="5"/>
      <c r="T22" s="5"/>
      <c r="U22" s="5"/>
      <c r="V22" s="5"/>
      <c r="W22" s="5"/>
    </row>
    <row r="23" spans="1:23" ht="15" customHeight="1">
      <c r="A23" s="49"/>
      <c r="B23" s="50"/>
      <c r="C23" s="103"/>
      <c r="D23" s="27"/>
      <c r="E23" s="125"/>
      <c r="F23" s="57"/>
      <c r="G23" s="204" t="s">
        <v>26</v>
      </c>
      <c r="H23" s="202">
        <f>(-K12*G17+K17*G12)/(G17*I12-G12*I17)</f>
        <v>-15.094259131733832</v>
      </c>
      <c r="I23" s="57" t="s">
        <v>5</v>
      </c>
      <c r="J23" s="54"/>
      <c r="K23" s="54"/>
      <c r="L23" s="54"/>
      <c r="M23" s="12"/>
      <c r="N23" s="2"/>
      <c r="O23" s="2"/>
      <c r="P23" s="2"/>
      <c r="Q23" s="2"/>
      <c r="R23" s="2"/>
      <c r="S23" s="5"/>
      <c r="T23" s="5"/>
      <c r="U23" s="5"/>
      <c r="V23" s="5"/>
      <c r="W23" s="5"/>
    </row>
    <row r="24" spans="1:23" ht="15" customHeight="1">
      <c r="A24" s="21"/>
      <c r="B24" s="33"/>
      <c r="C24" s="46"/>
      <c r="D24" s="171"/>
      <c r="E24" s="160"/>
      <c r="F24" s="161"/>
      <c r="G24" s="162"/>
      <c r="H24" s="163"/>
      <c r="I24" s="164"/>
      <c r="J24" s="165"/>
      <c r="K24" s="54"/>
      <c r="L24" s="54"/>
      <c r="M24" s="12"/>
      <c r="N24" s="2"/>
      <c r="O24" s="2"/>
      <c r="P24" s="2"/>
      <c r="Q24" s="2"/>
      <c r="R24" s="2"/>
      <c r="S24" s="5"/>
      <c r="T24" s="5"/>
      <c r="U24" s="5"/>
      <c r="V24" s="5"/>
      <c r="W24" s="5"/>
    </row>
    <row r="25" spans="1:23" ht="15" customHeight="1">
      <c r="A25" s="21"/>
      <c r="B25" s="21"/>
      <c r="C25" s="103"/>
      <c r="D25" s="27"/>
      <c r="E25" s="160"/>
      <c r="F25" s="166"/>
      <c r="G25" s="162"/>
      <c r="H25" s="163"/>
      <c r="I25" s="164"/>
      <c r="J25" s="54"/>
      <c r="K25" s="54"/>
      <c r="L25" s="54"/>
      <c r="M25" s="12"/>
      <c r="N25" s="2"/>
      <c r="O25" s="2"/>
      <c r="P25" s="2"/>
      <c r="Q25" s="2"/>
      <c r="R25" s="2"/>
      <c r="S25" s="5"/>
      <c r="T25" s="5"/>
      <c r="U25" s="5"/>
      <c r="V25" s="5"/>
      <c r="W25" s="5"/>
    </row>
    <row r="26" spans="1:23" ht="15" customHeight="1">
      <c r="A26" s="24"/>
      <c r="B26" s="28"/>
      <c r="C26" s="103"/>
      <c r="D26" s="167"/>
      <c r="E26" s="65"/>
      <c r="F26" s="167"/>
      <c r="G26" s="168"/>
      <c r="H26" s="169"/>
      <c r="I26" s="54"/>
      <c r="J26" s="54"/>
      <c r="K26" s="54"/>
      <c r="L26" s="54"/>
      <c r="M26" s="12"/>
      <c r="N26" s="2"/>
      <c r="O26" s="2"/>
      <c r="P26" s="2"/>
      <c r="Q26" s="2"/>
      <c r="R26" s="2"/>
      <c r="S26" s="5"/>
      <c r="T26" s="5"/>
      <c r="U26" s="5"/>
      <c r="V26" s="5"/>
      <c r="W26" s="5"/>
    </row>
    <row r="27" spans="1:23" ht="15" customHeight="1">
      <c r="A27" s="21"/>
      <c r="B27" s="58"/>
      <c r="C27" s="65"/>
      <c r="D27" s="163"/>
      <c r="E27" s="164"/>
      <c r="F27" s="172"/>
      <c r="G27" s="162"/>
      <c r="H27" s="163"/>
      <c r="I27" s="162"/>
      <c r="J27" s="172"/>
      <c r="K27" s="164"/>
      <c r="L27" s="173"/>
      <c r="M27" s="12"/>
      <c r="N27" s="2"/>
      <c r="O27" s="2"/>
      <c r="P27" s="2"/>
      <c r="Q27" s="2"/>
      <c r="R27" s="2"/>
      <c r="S27" s="5"/>
      <c r="T27" s="5"/>
      <c r="U27" s="5"/>
      <c r="V27" s="5"/>
      <c r="W27" s="5"/>
    </row>
    <row r="28" spans="1:23" ht="15" customHeight="1">
      <c r="A28" s="26"/>
      <c r="B28" s="29"/>
      <c r="C28" s="174"/>
      <c r="D28" s="125"/>
      <c r="E28" s="175"/>
      <c r="F28" s="125"/>
      <c r="G28" s="57"/>
      <c r="H28" s="54"/>
      <c r="I28" s="54"/>
      <c r="J28" s="54"/>
      <c r="K28" s="12"/>
      <c r="L28" s="12"/>
      <c r="M28" s="12"/>
      <c r="N28" s="2"/>
      <c r="O28" s="2"/>
      <c r="P28" s="2"/>
      <c r="Q28" s="2"/>
      <c r="R28" s="2"/>
      <c r="S28" s="5"/>
      <c r="T28" s="5"/>
      <c r="U28" s="5"/>
      <c r="V28" s="5"/>
      <c r="W28" s="5"/>
    </row>
    <row r="29" spans="1:23" ht="15" customHeight="1">
      <c r="A29" s="26"/>
      <c r="B29" s="29"/>
      <c r="C29" s="176"/>
      <c r="D29" s="27"/>
      <c r="E29" s="15"/>
      <c r="F29" s="15"/>
      <c r="G29" s="188"/>
      <c r="H29" s="57"/>
      <c r="I29" s="57"/>
      <c r="J29" s="57"/>
      <c r="K29" s="125"/>
      <c r="L29" s="12"/>
      <c r="M29" s="12"/>
      <c r="N29" s="2"/>
      <c r="O29" s="2"/>
      <c r="P29" s="2"/>
      <c r="Q29" s="2"/>
      <c r="R29" s="2"/>
      <c r="S29" s="5"/>
      <c r="T29" s="5"/>
      <c r="U29" s="5"/>
      <c r="V29" s="5"/>
      <c r="W29" s="5"/>
    </row>
    <row r="30" spans="1:23" ht="15" customHeight="1">
      <c r="A30" s="21"/>
      <c r="B30" s="21"/>
      <c r="C30" s="21"/>
      <c r="D30" s="3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5"/>
      <c r="W30" s="5"/>
    </row>
    <row r="31" spans="1:23" ht="15" customHeight="1">
      <c r="A31" s="10"/>
      <c r="B31" s="5"/>
      <c r="C31" s="10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5"/>
      <c r="W31" s="5"/>
    </row>
    <row r="32" spans="1:23" ht="15" customHeight="1">
      <c r="A32" s="105"/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5"/>
      <c r="W32" s="5"/>
    </row>
    <row r="33" spans="1:2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  <c r="V33" s="5"/>
      <c r="W33" s="5"/>
    </row>
    <row r="34" spans="1:23" ht="15" customHeight="1">
      <c r="A34" s="2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  <c r="V34" s="5"/>
      <c r="W34" s="5"/>
    </row>
    <row r="35" spans="1:23" ht="15" customHeight="1">
      <c r="A35" s="143"/>
      <c r="B35" s="14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  <c r="V35" s="5"/>
      <c r="W35" s="5"/>
    </row>
    <row r="36" spans="1:23" ht="15" customHeight="1">
      <c r="A36" s="2"/>
      <c r="B36" s="9"/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  <c r="V36" s="5"/>
      <c r="W36" s="5"/>
    </row>
    <row r="37" spans="1:23" ht="15" customHeight="1">
      <c r="A37" s="2"/>
      <c r="B37" s="9"/>
      <c r="C37" s="2"/>
      <c r="D37" s="2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"/>
      <c r="T37" s="5"/>
      <c r="U37" s="5"/>
      <c r="V37" s="5"/>
      <c r="W37" s="5"/>
    </row>
    <row r="38" spans="1:23" ht="15" customHeight="1">
      <c r="A38" s="2"/>
      <c r="B38" s="144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5"/>
      <c r="T38" s="5"/>
      <c r="U38" s="5"/>
      <c r="V38" s="5"/>
      <c r="W38" s="5"/>
    </row>
    <row r="39" spans="1:23" ht="15" customHeight="1">
      <c r="A39" s="2"/>
      <c r="B39" s="9"/>
      <c r="C39" s="2"/>
      <c r="D39" s="2"/>
      <c r="E39" s="2"/>
      <c r="F39" s="1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"/>
      <c r="T39" s="5"/>
      <c r="U39" s="5"/>
      <c r="V39" s="5"/>
      <c r="W39" s="5"/>
    </row>
    <row r="40" spans="1:23" ht="15" customHeight="1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"/>
      <c r="T40" s="5"/>
      <c r="U40" s="5"/>
      <c r="V40" s="5"/>
      <c r="W40" s="5"/>
    </row>
    <row r="41" spans="1:23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5"/>
      <c r="T41" s="5"/>
      <c r="U41" s="5"/>
      <c r="V41" s="5"/>
      <c r="W41" s="5"/>
    </row>
    <row r="42" spans="1:23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"/>
      <c r="T42" s="5"/>
      <c r="U42" s="5"/>
      <c r="V42" s="5"/>
      <c r="W42" s="5"/>
    </row>
    <row r="43" spans="1:23" ht="15" customHeight="1">
      <c r="A43" s="14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"/>
      <c r="T43" s="5"/>
      <c r="U43" s="5"/>
      <c r="V43" s="5"/>
      <c r="W43" s="5"/>
    </row>
    <row r="44" spans="1:23" ht="15" customHeight="1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"/>
      <c r="T44" s="5"/>
      <c r="U44" s="5"/>
      <c r="V44" s="5"/>
      <c r="W44" s="5"/>
    </row>
    <row r="45" spans="1:2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"/>
      <c r="T45" s="5"/>
      <c r="U45" s="5"/>
      <c r="V45" s="5"/>
      <c r="W45" s="5"/>
    </row>
    <row r="46" spans="1:23" ht="15" customHeight="1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  <c r="T46" s="5"/>
      <c r="U46" s="5"/>
      <c r="V46" s="5"/>
      <c r="W46" s="5"/>
    </row>
    <row r="47" spans="1:23" ht="15" customHeight="1">
      <c r="A47" s="2"/>
      <c r="B47" s="9"/>
      <c r="C47" s="2"/>
      <c r="D47" s="2"/>
      <c r="E47" s="146">
        <f>L10</f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"/>
      <c r="T47" s="5"/>
      <c r="U47" s="5"/>
      <c r="V47" s="5"/>
      <c r="W47" s="5"/>
    </row>
    <row r="48" spans="1:23" ht="15" customHeight="1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5"/>
      <c r="T48" s="5"/>
      <c r="U48" s="5"/>
      <c r="V48" s="5"/>
      <c r="W48" s="5"/>
    </row>
    <row r="49" spans="1:23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5"/>
      <c r="T49" s="5"/>
      <c r="U49" s="5"/>
      <c r="V49" s="5"/>
      <c r="W49" s="5"/>
    </row>
    <row r="50" spans="1:23" ht="15" customHeight="1">
      <c r="A50" s="2"/>
      <c r="B50" s="14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5"/>
      <c r="T50" s="5"/>
      <c r="U50" s="5"/>
      <c r="V50" s="5"/>
      <c r="W50" s="5"/>
    </row>
    <row r="51" spans="1:23" ht="15" customHeight="1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5"/>
      <c r="U51" s="5"/>
      <c r="V51" s="5"/>
      <c r="W51" s="5"/>
    </row>
    <row r="52" spans="1:23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5"/>
      <c r="V52" s="5"/>
      <c r="W52" s="5"/>
    </row>
    <row r="53" spans="1:23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5"/>
      <c r="S53" s="5"/>
      <c r="T53" s="5"/>
      <c r="U53" s="5"/>
      <c r="V53" s="5"/>
      <c r="W53" s="5"/>
    </row>
    <row r="54" spans="1:23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5"/>
      <c r="S54" s="5"/>
      <c r="T54" s="5"/>
      <c r="U54" s="5"/>
      <c r="V54" s="5"/>
      <c r="W54" s="5"/>
    </row>
    <row r="55" spans="1:23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5"/>
      <c r="S55" s="5"/>
      <c r="T55" s="5"/>
      <c r="U55" s="5"/>
      <c r="V55" s="5"/>
      <c r="W55" s="5"/>
    </row>
    <row r="56" spans="1:23" ht="15" customHeight="1">
      <c r="A56" s="2"/>
      <c r="B56" s="2"/>
      <c r="C56" s="2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 customHeight="1">
      <c r="A57" s="2"/>
      <c r="B57" s="2"/>
      <c r="C57" s="2"/>
      <c r="D57" s="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 customHeight="1">
      <c r="A58" s="2"/>
      <c r="B58" s="2"/>
      <c r="C58" s="2"/>
      <c r="D58" s="2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 customHeight="1">
      <c r="A59" s="2"/>
      <c r="B59" s="2"/>
      <c r="C59" s="2"/>
      <c r="D59" s="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customHeight="1">
      <c r="A60" s="2"/>
      <c r="B60" s="2"/>
      <c r="C60" s="2"/>
      <c r="D60" s="2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 customHeight="1">
      <c r="A61" s="2"/>
      <c r="B61" s="2"/>
      <c r="C61" s="2"/>
      <c r="D61" s="2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 customHeight="1">
      <c r="A62" s="2"/>
      <c r="B62" s="2"/>
      <c r="C62" s="2"/>
      <c r="D62" s="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 customHeight="1">
      <c r="A63" s="2"/>
      <c r="B63" s="2"/>
      <c r="C63" s="2"/>
      <c r="D63" s="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 customHeight="1">
      <c r="A64" s="2"/>
      <c r="B64" s="2"/>
      <c r="C64" s="2"/>
      <c r="D64" s="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 customHeight="1">
      <c r="A65" s="2"/>
      <c r="B65" s="2"/>
      <c r="C65" s="2"/>
      <c r="D65" s="2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 customHeight="1">
      <c r="A66" s="2"/>
      <c r="B66" s="2"/>
      <c r="C66" s="2"/>
      <c r="D66" s="2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 customHeight="1">
      <c r="A67" s="2"/>
      <c r="B67" s="2"/>
      <c r="C67" s="2"/>
      <c r="D67" s="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 customHeight="1">
      <c r="A68" s="2"/>
      <c r="B68" s="2"/>
      <c r="C68" s="2"/>
      <c r="D68" s="2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 customHeight="1">
      <c r="A69" s="2"/>
      <c r="B69" s="2"/>
      <c r="C69" s="2"/>
      <c r="D69" s="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 customHeight="1">
      <c r="A70" s="2"/>
      <c r="B70" s="2"/>
      <c r="C70" s="2"/>
      <c r="D70" s="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 customHeight="1">
      <c r="A71" s="2"/>
      <c r="B71" s="2"/>
      <c r="C71" s="2"/>
      <c r="D71" s="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 customHeight="1">
      <c r="A72" s="2"/>
      <c r="B72" s="2"/>
      <c r="C72" s="2"/>
      <c r="D72" s="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 customHeight="1">
      <c r="A73" s="2"/>
      <c r="B73" s="2"/>
      <c r="C73" s="2"/>
      <c r="D73" s="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109" ht="15" customHeight="1">
      <c r="A74" s="2"/>
      <c r="B74" s="2"/>
      <c r="C74" s="2"/>
      <c r="D74" s="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DE74" s="35">
        <v>46</v>
      </c>
    </row>
    <row r="75" spans="1:109" ht="15" customHeight="1">
      <c r="A75" s="2"/>
      <c r="B75" s="2"/>
      <c r="C75" s="2"/>
      <c r="D75" s="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DE75" s="35">
        <v>0</v>
      </c>
    </row>
    <row r="76" spans="1:109" ht="15" customHeight="1">
      <c r="A76" s="2"/>
      <c r="B76" s="2"/>
      <c r="C76" s="2"/>
      <c r="D76" s="2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DE76" s="35">
        <v>1</v>
      </c>
    </row>
    <row r="77" spans="1:109" ht="15" customHeight="1">
      <c r="A77" s="2"/>
      <c r="B77" s="2"/>
      <c r="C77" s="2"/>
      <c r="D77" s="2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DE77" s="124">
        <v>0</v>
      </c>
    </row>
    <row r="78" spans="1:23" ht="15" customHeight="1">
      <c r="A78" s="2"/>
      <c r="B78" s="2"/>
      <c r="C78" s="2"/>
      <c r="D78" s="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 customHeight="1">
      <c r="A79" s="2"/>
      <c r="B79" s="2"/>
      <c r="C79" s="2"/>
      <c r="D79" s="2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 customHeight="1">
      <c r="A80" s="2"/>
      <c r="B80" s="2"/>
      <c r="C80" s="2"/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 customHeight="1">
      <c r="A81" s="2"/>
      <c r="B81" s="2"/>
      <c r="C81" s="2"/>
      <c r="D81" s="2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 customHeight="1">
      <c r="A82" s="2"/>
      <c r="B82" s="2"/>
      <c r="C82" s="2"/>
      <c r="D82" s="2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 customHeight="1">
      <c r="A83" s="2"/>
      <c r="B83" s="2"/>
      <c r="C83" s="2"/>
      <c r="D83" s="2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 customHeight="1">
      <c r="A84" s="2"/>
      <c r="B84" s="2"/>
      <c r="C84" s="2"/>
      <c r="D84" s="2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 customHeight="1">
      <c r="A85" s="2"/>
      <c r="B85" s="2"/>
      <c r="C85" s="2"/>
      <c r="D85" s="2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 customHeight="1">
      <c r="A86" s="2"/>
      <c r="B86" s="2"/>
      <c r="C86" s="2"/>
      <c r="D86" s="2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 customHeight="1">
      <c r="A87" s="2"/>
      <c r="B87" s="2"/>
      <c r="C87" s="2"/>
      <c r="D87" s="2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 customHeight="1">
      <c r="A88" s="2"/>
      <c r="B88" s="2"/>
      <c r="C88" s="2"/>
      <c r="D88" s="2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 customHeight="1">
      <c r="A89" s="2"/>
      <c r="B89" s="2"/>
      <c r="C89" s="2"/>
      <c r="D89" s="2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 customHeight="1">
      <c r="A90" s="2"/>
      <c r="B90" s="2"/>
      <c r="C90" s="2"/>
      <c r="D90" s="2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 customHeight="1">
      <c r="A91" s="2"/>
      <c r="B91" s="2"/>
      <c r="C91" s="2"/>
      <c r="D91" s="2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 customHeight="1">
      <c r="A92" s="2"/>
      <c r="B92" s="2"/>
      <c r="C92" s="2"/>
      <c r="D92" s="2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 customHeight="1">
      <c r="A93" s="2"/>
      <c r="B93" s="2"/>
      <c r="C93" s="2"/>
      <c r="D93" s="2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 customHeight="1">
      <c r="A94" s="2"/>
      <c r="B94" s="2"/>
      <c r="C94" s="2"/>
      <c r="D94" s="2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 customHeight="1">
      <c r="A95" s="2"/>
      <c r="B95" s="2"/>
      <c r="C95" s="2"/>
      <c r="D95" s="2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 customHeight="1">
      <c r="A96" s="2"/>
      <c r="B96" s="2"/>
      <c r="C96" s="2"/>
      <c r="D96" s="2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 customHeight="1">
      <c r="A97" s="2"/>
      <c r="B97" s="2"/>
      <c r="C97" s="2"/>
      <c r="D97" s="2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 customHeight="1">
      <c r="A98" s="2"/>
      <c r="B98" s="2"/>
      <c r="C98" s="2"/>
      <c r="D98" s="2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 customHeight="1">
      <c r="A99" s="2"/>
      <c r="B99" s="2"/>
      <c r="C99" s="2"/>
      <c r="D99" s="2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 customHeight="1">
      <c r="A100" s="2"/>
      <c r="B100" s="2"/>
      <c r="C100" s="2"/>
      <c r="D100" s="2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 customHeight="1">
      <c r="A101" s="2"/>
      <c r="B101" s="2"/>
      <c r="C101" s="2"/>
      <c r="D101" s="2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 customHeight="1">
      <c r="A102" s="2"/>
      <c r="B102" s="2"/>
      <c r="C102" s="2"/>
      <c r="D102" s="2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 customHeight="1">
      <c r="A103" s="2"/>
      <c r="B103" s="2"/>
      <c r="C103" s="2"/>
      <c r="D103" s="2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customHeight="1">
      <c r="A104" s="2"/>
      <c r="B104" s="2"/>
      <c r="C104" s="2"/>
      <c r="D104" s="2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 customHeight="1">
      <c r="A105" s="2"/>
      <c r="B105" s="2"/>
      <c r="C105" s="2"/>
      <c r="D105" s="2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 customHeight="1">
      <c r="A106" s="2"/>
      <c r="B106" s="2"/>
      <c r="C106" s="2"/>
      <c r="D106" s="2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 customHeight="1">
      <c r="A107" s="2"/>
      <c r="B107" s="2"/>
      <c r="C107" s="2"/>
      <c r="D107" s="2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 customHeight="1">
      <c r="A108" s="2"/>
      <c r="B108" s="2"/>
      <c r="C108" s="2"/>
      <c r="D108" s="2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 customHeight="1">
      <c r="A109" s="2"/>
      <c r="B109" s="2"/>
      <c r="C109" s="2"/>
      <c r="D109" s="2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 customHeight="1">
      <c r="A110" s="2"/>
      <c r="B110" s="2"/>
      <c r="C110" s="2"/>
      <c r="D110" s="2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 customHeight="1">
      <c r="A111" s="2"/>
      <c r="B111" s="2"/>
      <c r="C111" s="2"/>
      <c r="D111" s="2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 customHeight="1">
      <c r="A112" s="2"/>
      <c r="B112" s="2"/>
      <c r="C112" s="2"/>
      <c r="D112" s="2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 customHeight="1">
      <c r="A113" s="2"/>
      <c r="B113" s="2"/>
      <c r="C113" s="2"/>
      <c r="D113" s="2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 customHeight="1">
      <c r="A114" s="2"/>
      <c r="B114" s="2"/>
      <c r="C114" s="2"/>
      <c r="D114" s="2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 customHeight="1">
      <c r="A115" s="2"/>
      <c r="B115" s="2"/>
      <c r="C115" s="2"/>
      <c r="D115" s="2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 customHeight="1">
      <c r="A116" s="2"/>
      <c r="B116" s="2"/>
      <c r="C116" s="2"/>
      <c r="D116" s="2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 customHeight="1">
      <c r="A117" s="2"/>
      <c r="B117" s="2"/>
      <c r="C117" s="2"/>
      <c r="D117" s="2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 customHeight="1">
      <c r="A118" s="2"/>
      <c r="B118" s="2"/>
      <c r="C118" s="2"/>
      <c r="D118" s="2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 customHeight="1">
      <c r="A119" s="5"/>
      <c r="B119" s="5"/>
      <c r="C119" s="5"/>
      <c r="D119" s="2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 customHeight="1">
      <c r="A120" s="5"/>
      <c r="B120" s="5"/>
      <c r="C120" s="5"/>
      <c r="D120" s="2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 customHeight="1">
      <c r="A121" s="5"/>
      <c r="B121" s="5"/>
      <c r="C121" s="5"/>
      <c r="D121" s="2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 customHeight="1">
      <c r="A122" s="5"/>
      <c r="B122" s="5"/>
      <c r="C122" s="5"/>
      <c r="D122" s="2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 customHeight="1">
      <c r="A123" s="5"/>
      <c r="B123" s="5"/>
      <c r="C123" s="5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 customHeight="1">
      <c r="A124" s="5"/>
      <c r="B124" s="5"/>
      <c r="C124" s="5"/>
      <c r="D124" s="2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 customHeight="1">
      <c r="A125" s="5"/>
      <c r="B125" s="5"/>
      <c r="C125" s="5"/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 customHeight="1">
      <c r="A126" s="5"/>
      <c r="B126" s="5"/>
      <c r="C126" s="5"/>
      <c r="D126" s="2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 customHeight="1">
      <c r="A127" s="5"/>
      <c r="B127" s="5"/>
      <c r="C127" s="5"/>
      <c r="D127" s="2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 customHeight="1">
      <c r="A128" s="5"/>
      <c r="B128" s="5"/>
      <c r="C128" s="5"/>
      <c r="D128" s="2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 customHeight="1">
      <c r="A129" s="5"/>
      <c r="B129" s="5"/>
      <c r="C129" s="5"/>
      <c r="D129" s="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 customHeight="1">
      <c r="A130" s="5"/>
      <c r="B130" s="5"/>
      <c r="C130" s="5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 customHeight="1">
      <c r="A131" s="5"/>
      <c r="B131" s="5"/>
      <c r="C131" s="5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 customHeight="1">
      <c r="A132" s="5"/>
      <c r="B132" s="5"/>
      <c r="C132" s="5"/>
      <c r="D132" s="2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 customHeight="1">
      <c r="A133" s="5"/>
      <c r="B133" s="5"/>
      <c r="C133" s="5"/>
      <c r="D133" s="2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 customHeight="1">
      <c r="A134" s="5"/>
      <c r="B134" s="5"/>
      <c r="C134" s="5"/>
      <c r="D134" s="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</sheetData>
  <sheetProtection password="EF46" sheet="1" objects="1" scenarios="1"/>
  <mergeCells count="2">
    <mergeCell ref="A1:M1"/>
    <mergeCell ref="A2:M2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 usa</cp:lastModifiedBy>
  <cp:lastPrinted>2002-06-14T02:28:51Z</cp:lastPrinted>
  <dcterms:created xsi:type="dcterms:W3CDTF">2002-06-19T17:32:41Z</dcterms:created>
  <cp:category/>
  <cp:version/>
  <cp:contentType/>
  <cp:contentStatus/>
</cp:coreProperties>
</file>